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gona_000\Desktop\委員会委嘱関連資料\18-0322◯公告資料一式校閲無\"/>
    </mc:Choice>
  </mc:AlternateContent>
  <bookViews>
    <workbookView xWindow="0" yWindow="0" windowWidth="23250" windowHeight="7365" tabRatio="930"/>
  </bookViews>
  <sheets>
    <sheet name="様式リスト" sheetId="151" r:id="rId1"/>
    <sheet name="第7-4-1号様式" sheetId="91" r:id="rId2"/>
    <sheet name="第7-4-1(1)号様式（熱回収）" sheetId="90" r:id="rId3"/>
    <sheet name="第7-4-1(2)号様式（リサイクル）" sheetId="139" r:id="rId4"/>
    <sheet name="第7-4-1(3)号様式 (余熱)" sheetId="152" r:id="rId5"/>
    <sheet name="第7-4-2号様式" sheetId="127" r:id="rId6"/>
    <sheet name="第7-4-3(1)号様式" sheetId="94" r:id="rId7"/>
    <sheet name="第7-4-3(2)号様式" sheetId="123" r:id="rId8"/>
    <sheet name="第7-4-3(3)号様式" sheetId="92" r:id="rId9"/>
    <sheet name="第7-4-3(4)号様式" sheetId="93" r:id="rId10"/>
    <sheet name="第7-4-3(5)号様式" sheetId="121" r:id="rId11"/>
    <sheet name="第7-4-3(6)号様式" sheetId="137" r:id="rId12"/>
    <sheet name="第7-4-3(7)号様式" sheetId="138" r:id="rId13"/>
    <sheet name="第7-4-3(8)号様式" sheetId="135" r:id="rId14"/>
    <sheet name="第7-4-3(9)号様式" sheetId="143" r:id="rId15"/>
    <sheet name="第7-4-3(10)号様式" sheetId="140" r:id="rId16"/>
    <sheet name="第7-4-3（11）号様式" sheetId="144" r:id="rId17"/>
    <sheet name="第7-4-3(12)号様式" sheetId="146" r:id="rId18"/>
    <sheet name="第7-4-3(13)号様式" sheetId="145" r:id="rId19"/>
    <sheet name="第7-4-3(14)号様式" sheetId="155" r:id="rId20"/>
    <sheet name="第７-4-3 (15)号様式" sheetId="156" r:id="rId21"/>
    <sheet name="第7-4-3 (16)号様式" sheetId="157" r:id="rId22"/>
    <sheet name="第7-4-3 (17)号様式" sheetId="158" r:id="rId23"/>
    <sheet name="第7-4-4号様式" sheetId="88" r:id="rId24"/>
  </sheets>
  <definedNames>
    <definedName name="_xlnm._FilterDatabase" localSheetId="20" hidden="1">'第７-4-3 (15)号様式'!$B$3:$P$32</definedName>
    <definedName name="_xlnm._FilterDatabase" localSheetId="21" hidden="1">'第7-4-3 (16)号様式'!$B$3:$P$51</definedName>
    <definedName name="_xlnm._FilterDatabase" localSheetId="22" hidden="1">'第7-4-3 (17)号様式'!$B$2:$Q$2</definedName>
    <definedName name="_xlnm._FilterDatabase" localSheetId="15" hidden="1">'第7-4-3(10)号様式'!$B$3:$R$24</definedName>
    <definedName name="_xlnm._FilterDatabase" localSheetId="16" hidden="1">'第7-4-3（11）号様式'!$B$3:$R$16</definedName>
    <definedName name="_xlnm._FilterDatabase" localSheetId="17" hidden="1">'第7-4-3(12)号様式'!$B$3:$R$16</definedName>
    <definedName name="_xlnm._FilterDatabase" localSheetId="18" hidden="1">'第7-4-3(13)号様式'!$B$3:$R$16</definedName>
    <definedName name="_xlnm._FilterDatabase" localSheetId="7" hidden="1">'第7-4-3(2)号様式'!$B$3:$P$32</definedName>
    <definedName name="_xlnm._FilterDatabase" localSheetId="8" hidden="1">'第7-4-3(3)号様式'!$B$3:$P$51</definedName>
    <definedName name="_xlnm._FilterDatabase" localSheetId="9" hidden="1">'第7-4-3(4)号様式'!$B$2:$Q$2</definedName>
    <definedName name="_xlnm._FilterDatabase" localSheetId="10" hidden="1">'第7-4-3(5)号様式'!$B$3:$R$43</definedName>
    <definedName name="_xlnm._FilterDatabase" localSheetId="12" hidden="1">'第7-4-3(7)号様式'!$B$3:$P$16</definedName>
    <definedName name="_xlnm._FilterDatabase" localSheetId="13" hidden="1">'第7-4-3(8)号様式'!$B$3:$P$38</definedName>
    <definedName name="_xlnm._FilterDatabase" localSheetId="14" hidden="1">'第7-4-3(9)号様式'!$B$2:$Q$2</definedName>
    <definedName name="_xlnm.Print_Area" localSheetId="2">'第7-4-1(1)号様式（熱回収）'!$B$1:$Q$17</definedName>
    <definedName name="_xlnm.Print_Area" localSheetId="3">'第7-4-1(2)号様式（リサイクル）'!$B$1:$Q$26</definedName>
    <definedName name="_xlnm.Print_Area" localSheetId="4">'第7-4-1(3)号様式 (余熱)'!$B$1:$Q$30</definedName>
    <definedName name="_xlnm.Print_Area" localSheetId="1">'第7-4-1号様式'!$B$1:$P$26</definedName>
    <definedName name="_xlnm.Print_Area" localSheetId="5">'第7-4-2号様式'!$B$1:$G$18</definedName>
    <definedName name="_xlnm.Print_Area" localSheetId="20">'第７-4-3 (15)号様式'!$B$1:$P$46</definedName>
    <definedName name="_xlnm.Print_Area" localSheetId="21">'第7-4-3 (16)号様式'!$B$1:$P$63</definedName>
    <definedName name="_xlnm.Print_Area" localSheetId="22">'第7-4-3 (17)号様式'!$B$1:$Q$38</definedName>
    <definedName name="_xlnm.Print_Area" localSheetId="6">'第7-4-3(1)号様式'!$B$1:$R$49</definedName>
    <definedName name="_xlnm.Print_Area" localSheetId="15">'第7-4-3(10)号様式'!$B$1:$P$25</definedName>
    <definedName name="_xlnm.Print_Area" localSheetId="16">'第7-4-3（11）号様式'!$B$1:$P$23</definedName>
    <definedName name="_xlnm.Print_Area" localSheetId="17">'第7-4-3(12)号様式'!$B$1:$P$23</definedName>
    <definedName name="_xlnm.Print_Area" localSheetId="18">'第7-4-3(13)号様式'!$B$1:$P$23</definedName>
    <definedName name="_xlnm.Print_Area" localSheetId="19">'第7-4-3(14)号様式'!$B$1:$R$49</definedName>
    <definedName name="_xlnm.Print_Area" localSheetId="7">'第7-4-3(2)号様式'!$B$1:$P$46</definedName>
    <definedName name="_xlnm.Print_Area" localSheetId="8">'第7-4-3(3)号様式'!$B$1:$P$63</definedName>
    <definedName name="_xlnm.Print_Area" localSheetId="9">'第7-4-3(4)号様式'!$B$1:$Q$38</definedName>
    <definedName name="_xlnm.Print_Area" localSheetId="10">'第7-4-3(5)号様式'!$B$1:$P$55</definedName>
    <definedName name="_xlnm.Print_Area" localSheetId="11">'第7-4-3(6)号様式'!$B$1:$R$45</definedName>
    <definedName name="_xlnm.Print_Area" localSheetId="12">'第7-4-3(7)号様式'!$B$1:$P$29</definedName>
    <definedName name="_xlnm.Print_Area" localSheetId="13">'第7-4-3(8)号様式'!$B$1:$P$39</definedName>
    <definedName name="_xlnm.Print_Area" localSheetId="14">'第7-4-3(9)号様式'!$B$1:$Q$39</definedName>
    <definedName name="_xlnm.Print_Area" localSheetId="23">'第7-4-4号様式'!$B$1:$P$52</definedName>
    <definedName name="_xlnm.Print_Area" localSheetId="0">様式リスト!$A$1:$B$25</definedName>
    <definedName name="_xlnm.Print_Titles" localSheetId="22">'第7-4-3 (17)号様式'!$2:$5</definedName>
    <definedName name="_xlnm.Print_Titles" localSheetId="9">'第7-4-3(4)号様式'!$2:$5</definedName>
  </definedNames>
  <calcPr calcId="152511"/>
</workbook>
</file>

<file path=xl/calcChain.xml><?xml version="1.0" encoding="utf-8"?>
<calcChain xmlns="http://schemas.openxmlformats.org/spreadsheetml/2006/main">
  <c r="Q27" i="94" l="1"/>
  <c r="P27" i="94"/>
  <c r="O27" i="94"/>
  <c r="N27" i="94"/>
  <c r="M27" i="94"/>
  <c r="L27" i="94"/>
  <c r="K27" i="94"/>
  <c r="J27" i="94"/>
  <c r="I27" i="94"/>
  <c r="H27" i="94"/>
  <c r="G27" i="94"/>
  <c r="Q26" i="94"/>
  <c r="P26" i="94"/>
  <c r="O26" i="94"/>
  <c r="N26" i="94"/>
  <c r="M26" i="94"/>
  <c r="L26" i="94"/>
  <c r="K26" i="94"/>
  <c r="J26" i="94"/>
  <c r="I26" i="94"/>
  <c r="H26" i="94"/>
  <c r="G26" i="94"/>
  <c r="F27" i="94"/>
  <c r="F26" i="94"/>
  <c r="O6" i="145" l="1"/>
  <c r="N6" i="145"/>
  <c r="M6" i="145"/>
  <c r="L6" i="145"/>
  <c r="K6" i="145"/>
  <c r="J6" i="145"/>
  <c r="I6" i="145"/>
  <c r="H6" i="145"/>
  <c r="G6" i="145"/>
  <c r="F6" i="145"/>
  <c r="E6" i="145"/>
  <c r="O6" i="146"/>
  <c r="N6" i="146"/>
  <c r="M6" i="146"/>
  <c r="L6" i="146"/>
  <c r="K6" i="146"/>
  <c r="J6" i="146"/>
  <c r="I6" i="146"/>
  <c r="H6" i="146"/>
  <c r="G6" i="146"/>
  <c r="F6" i="146"/>
  <c r="E6" i="146"/>
  <c r="O6" i="144"/>
  <c r="N6" i="144"/>
  <c r="M6" i="144"/>
  <c r="L6" i="144"/>
  <c r="K6" i="144"/>
  <c r="J6" i="144"/>
  <c r="I6" i="144"/>
  <c r="H6" i="144"/>
  <c r="G6" i="144"/>
  <c r="F6" i="144"/>
  <c r="E6" i="144"/>
  <c r="O6" i="140"/>
  <c r="N6" i="140"/>
  <c r="M6" i="140"/>
  <c r="L6" i="140"/>
  <c r="K6" i="140"/>
  <c r="J6" i="140"/>
  <c r="I6" i="140"/>
  <c r="H6" i="140"/>
  <c r="G6" i="140"/>
  <c r="F6" i="140"/>
  <c r="E6" i="140"/>
  <c r="O6" i="121" l="1"/>
  <c r="N6" i="121"/>
  <c r="M6" i="121"/>
  <c r="L6" i="121"/>
  <c r="K6" i="121"/>
  <c r="J6" i="121"/>
  <c r="I6" i="121"/>
  <c r="H6" i="121"/>
  <c r="G6" i="121"/>
  <c r="F6" i="121"/>
  <c r="E6" i="121"/>
  <c r="Q33" i="158"/>
  <c r="P26" i="158"/>
  <c r="O26" i="158"/>
  <c r="N26" i="158"/>
  <c r="M26" i="158"/>
  <c r="L26" i="158"/>
  <c r="K26" i="158"/>
  <c r="J26" i="158"/>
  <c r="I26" i="158"/>
  <c r="H26" i="158"/>
  <c r="G26" i="158"/>
  <c r="F26" i="158"/>
  <c r="E26" i="158"/>
  <c r="Q25" i="158"/>
  <c r="Q24" i="158"/>
  <c r="Q23" i="158"/>
  <c r="Q22" i="158"/>
  <c r="Q21" i="158"/>
  <c r="Q20" i="158"/>
  <c r="Q19" i="158"/>
  <c r="Q18" i="158"/>
  <c r="Q17" i="158"/>
  <c r="P16" i="158"/>
  <c r="O16" i="158"/>
  <c r="N16" i="158"/>
  <c r="M16" i="158"/>
  <c r="L16" i="158"/>
  <c r="K16" i="158"/>
  <c r="K30" i="158" s="1"/>
  <c r="J16" i="158"/>
  <c r="I16" i="158"/>
  <c r="H16" i="158"/>
  <c r="G16" i="158"/>
  <c r="F16" i="158"/>
  <c r="E16" i="158"/>
  <c r="Q15" i="158"/>
  <c r="Q14" i="158"/>
  <c r="Q13" i="158"/>
  <c r="Q11" i="158"/>
  <c r="Q10" i="158"/>
  <c r="Q9" i="158"/>
  <c r="Q7" i="158"/>
  <c r="Q6" i="158"/>
  <c r="P55" i="157"/>
  <c r="O52" i="157"/>
  <c r="N52" i="157"/>
  <c r="M52" i="157"/>
  <c r="L52" i="157"/>
  <c r="K52" i="157"/>
  <c r="J52" i="157"/>
  <c r="I52" i="157"/>
  <c r="H52" i="157"/>
  <c r="G52" i="157"/>
  <c r="F52" i="157"/>
  <c r="E52" i="157"/>
  <c r="D52" i="157"/>
  <c r="P51" i="157"/>
  <c r="P50" i="157"/>
  <c r="P49" i="157"/>
  <c r="P48" i="157"/>
  <c r="P47" i="157"/>
  <c r="P46" i="157"/>
  <c r="P45" i="157"/>
  <c r="P44" i="157"/>
  <c r="P43" i="157"/>
  <c r="P42" i="157"/>
  <c r="P41" i="157"/>
  <c r="P40" i="157"/>
  <c r="P39" i="157"/>
  <c r="P38" i="157"/>
  <c r="P37" i="157"/>
  <c r="P36" i="157"/>
  <c r="P35" i="157"/>
  <c r="P34" i="157"/>
  <c r="P33" i="157"/>
  <c r="P32" i="157"/>
  <c r="P31" i="157"/>
  <c r="P29" i="157"/>
  <c r="P28" i="157"/>
  <c r="P27" i="157"/>
  <c r="P26" i="157"/>
  <c r="P25" i="157"/>
  <c r="P24" i="157"/>
  <c r="P23" i="157"/>
  <c r="P22" i="157"/>
  <c r="P21" i="157"/>
  <c r="P20" i="157"/>
  <c r="P19" i="157"/>
  <c r="P17" i="157"/>
  <c r="P16" i="157"/>
  <c r="P15" i="157"/>
  <c r="P13" i="157"/>
  <c r="P12" i="157"/>
  <c r="P11" i="157"/>
  <c r="P10" i="157"/>
  <c r="P9" i="157"/>
  <c r="P8" i="157"/>
  <c r="P7" i="157"/>
  <c r="P35" i="156"/>
  <c r="O32" i="156"/>
  <c r="N32" i="156"/>
  <c r="M32" i="156"/>
  <c r="L32" i="156"/>
  <c r="K32" i="156"/>
  <c r="J32" i="156"/>
  <c r="I32" i="156"/>
  <c r="H32" i="156"/>
  <c r="G32" i="156"/>
  <c r="F32" i="156"/>
  <c r="E32" i="156"/>
  <c r="D32" i="156"/>
  <c r="P31" i="156"/>
  <c r="P29" i="156"/>
  <c r="P27" i="156"/>
  <c r="P25" i="156"/>
  <c r="P23" i="156"/>
  <c r="P21" i="156"/>
  <c r="P19" i="156"/>
  <c r="P17" i="156"/>
  <c r="P15" i="156"/>
  <c r="P13" i="156"/>
  <c r="P11" i="156"/>
  <c r="P9" i="156"/>
  <c r="P7" i="156"/>
  <c r="R42" i="155"/>
  <c r="Q37" i="155"/>
  <c r="Q39" i="155" s="1"/>
  <c r="P37" i="155"/>
  <c r="P39" i="155" s="1"/>
  <c r="O37" i="155"/>
  <c r="O39" i="155" s="1"/>
  <c r="N37" i="155"/>
  <c r="N39" i="155" s="1"/>
  <c r="M37" i="155"/>
  <c r="M39" i="155" s="1"/>
  <c r="L37" i="155"/>
  <c r="L39" i="155" s="1"/>
  <c r="K37" i="155"/>
  <c r="K39" i="155" s="1"/>
  <c r="J37" i="155"/>
  <c r="J39" i="155" s="1"/>
  <c r="I37" i="155"/>
  <c r="I39" i="155" s="1"/>
  <c r="H37" i="155"/>
  <c r="H39" i="155" s="1"/>
  <c r="G37" i="155"/>
  <c r="G39" i="155" s="1"/>
  <c r="F37" i="155"/>
  <c r="F39" i="155" s="1"/>
  <c r="Q36" i="155"/>
  <c r="Q38" i="155" s="1"/>
  <c r="P36" i="155"/>
  <c r="P38" i="155" s="1"/>
  <c r="O36" i="155"/>
  <c r="O38" i="155" s="1"/>
  <c r="N36" i="155"/>
  <c r="N38" i="155" s="1"/>
  <c r="M36" i="155"/>
  <c r="M38" i="155" s="1"/>
  <c r="L36" i="155"/>
  <c r="L38" i="155" s="1"/>
  <c r="K36" i="155"/>
  <c r="K38" i="155" s="1"/>
  <c r="J36" i="155"/>
  <c r="J38" i="155" s="1"/>
  <c r="I36" i="155"/>
  <c r="I38" i="155" s="1"/>
  <c r="H36" i="155"/>
  <c r="H38" i="155" s="1"/>
  <c r="G36" i="155"/>
  <c r="G38" i="155" s="1"/>
  <c r="F36" i="155"/>
  <c r="F38" i="155" s="1"/>
  <c r="R35" i="155"/>
  <c r="R33" i="155"/>
  <c r="R31" i="155"/>
  <c r="R29" i="155"/>
  <c r="R25" i="155"/>
  <c r="R23" i="155"/>
  <c r="R21" i="155"/>
  <c r="R19" i="155"/>
  <c r="R17" i="155"/>
  <c r="R15" i="155"/>
  <c r="R13" i="155"/>
  <c r="R11" i="155"/>
  <c r="R9" i="155"/>
  <c r="R7" i="155"/>
  <c r="R27" i="88"/>
  <c r="R26" i="88"/>
  <c r="R24" i="88"/>
  <c r="R11" i="88"/>
  <c r="E11" i="90"/>
  <c r="E10" i="90" s="1"/>
  <c r="G10" i="90"/>
  <c r="F10" i="90"/>
  <c r="N30" i="158" l="1"/>
  <c r="O30" i="158"/>
  <c r="I30" i="158"/>
  <c r="F30" i="158"/>
  <c r="G30" i="158"/>
  <c r="J30" i="158"/>
  <c r="D6" i="121"/>
  <c r="Q26" i="158"/>
  <c r="P32" i="156"/>
  <c r="P36" i="156" s="1"/>
  <c r="P37" i="156" s="1"/>
  <c r="F39" i="156" s="1"/>
  <c r="F40" i="156" s="1"/>
  <c r="L30" i="158"/>
  <c r="R37" i="155"/>
  <c r="Q16" i="158"/>
  <c r="E30" i="158"/>
  <c r="M30" i="158"/>
  <c r="H30" i="158"/>
  <c r="P30" i="158"/>
  <c r="R27" i="155"/>
  <c r="R39" i="155" s="1"/>
  <c r="R44" i="155" s="1"/>
  <c r="P52" i="157"/>
  <c r="P57" i="157" s="1"/>
  <c r="F56" i="157" s="1"/>
  <c r="F57" i="157" s="1"/>
  <c r="Q11" i="90"/>
  <c r="L56" i="157"/>
  <c r="L57" i="157" s="1"/>
  <c r="D56" i="157"/>
  <c r="G56" i="157"/>
  <c r="G57" i="157" s="1"/>
  <c r="E56" i="157"/>
  <c r="E57" i="157" s="1"/>
  <c r="K56" i="157"/>
  <c r="K57" i="157" s="1"/>
  <c r="O56" i="157"/>
  <c r="O57" i="157" s="1"/>
  <c r="N56" i="157"/>
  <c r="N57" i="157" s="1"/>
  <c r="M56" i="157"/>
  <c r="M57" i="157" s="1"/>
  <c r="I56" i="157"/>
  <c r="I57" i="157" s="1"/>
  <c r="H56" i="157"/>
  <c r="H57" i="157" s="1"/>
  <c r="E15" i="139"/>
  <c r="D6" i="146" s="1"/>
  <c r="E14" i="139"/>
  <c r="D6" i="144" s="1"/>
  <c r="E13" i="139"/>
  <c r="D6" i="140" s="1"/>
  <c r="E16" i="139"/>
  <c r="D6" i="145" s="1"/>
  <c r="L39" i="156" l="1"/>
  <c r="L40" i="156" s="1"/>
  <c r="D39" i="156"/>
  <c r="N39" i="156"/>
  <c r="N40" i="156" s="1"/>
  <c r="I39" i="156"/>
  <c r="I40" i="156" s="1"/>
  <c r="Q30" i="158"/>
  <c r="Q35" i="158" s="1"/>
  <c r="E34" i="158" s="1"/>
  <c r="E35" i="158" s="1"/>
  <c r="E39" i="156"/>
  <c r="E40" i="156" s="1"/>
  <c r="J39" i="156"/>
  <c r="J40" i="156" s="1"/>
  <c r="F34" i="158"/>
  <c r="F35" i="158" s="1"/>
  <c r="L34" i="158"/>
  <c r="L35" i="158" s="1"/>
  <c r="J34" i="158"/>
  <c r="J35" i="158" s="1"/>
  <c r="H34" i="158"/>
  <c r="H35" i="158" s="1"/>
  <c r="H39" i="156"/>
  <c r="H40" i="156" s="1"/>
  <c r="M39" i="156"/>
  <c r="M40" i="156" s="1"/>
  <c r="P34" i="158"/>
  <c r="P35" i="158" s="1"/>
  <c r="K39" i="156"/>
  <c r="K40" i="156" s="1"/>
  <c r="O39" i="156"/>
  <c r="O40" i="156" s="1"/>
  <c r="J56" i="157"/>
  <c r="J57" i="157" s="1"/>
  <c r="M34" i="158"/>
  <c r="M35" i="158" s="1"/>
  <c r="G39" i="156"/>
  <c r="G40" i="156" s="1"/>
  <c r="G34" i="158"/>
  <c r="G35" i="158" s="1"/>
  <c r="D40" i="156"/>
  <c r="O43" i="155"/>
  <c r="O44" i="155" s="1"/>
  <c r="G43" i="155"/>
  <c r="G44" i="155" s="1"/>
  <c r="N43" i="155"/>
  <c r="N44" i="155" s="1"/>
  <c r="F43" i="155"/>
  <c r="K43" i="155"/>
  <c r="K44" i="155" s="1"/>
  <c r="Q43" i="155"/>
  <c r="Q44" i="155" s="1"/>
  <c r="M43" i="155"/>
  <c r="M44" i="155" s="1"/>
  <c r="J43" i="155"/>
  <c r="J44" i="155" s="1"/>
  <c r="I43" i="155"/>
  <c r="I44" i="155" s="1"/>
  <c r="P43" i="155"/>
  <c r="P44" i="155" s="1"/>
  <c r="H43" i="155"/>
  <c r="H44" i="155" s="1"/>
  <c r="L43" i="155"/>
  <c r="L44" i="155" s="1"/>
  <c r="D57" i="157"/>
  <c r="P24" i="152"/>
  <c r="O24" i="152"/>
  <c r="N24" i="152"/>
  <c r="M24" i="152"/>
  <c r="L24" i="152"/>
  <c r="K24" i="152"/>
  <c r="J24" i="152"/>
  <c r="I24" i="152"/>
  <c r="H24" i="152"/>
  <c r="G24" i="152"/>
  <c r="F24" i="152"/>
  <c r="E24" i="152"/>
  <c r="P23" i="152"/>
  <c r="O23" i="152"/>
  <c r="N23" i="152"/>
  <c r="M23" i="152"/>
  <c r="L23" i="152"/>
  <c r="K23" i="152"/>
  <c r="J23" i="152"/>
  <c r="I23" i="152"/>
  <c r="H23" i="152"/>
  <c r="G23" i="152"/>
  <c r="F23" i="152"/>
  <c r="P22" i="152"/>
  <c r="O22" i="152"/>
  <c r="N22" i="152"/>
  <c r="M22" i="152"/>
  <c r="L22" i="152"/>
  <c r="K22" i="152"/>
  <c r="J22" i="152"/>
  <c r="I22" i="152"/>
  <c r="H22" i="152"/>
  <c r="G22" i="152"/>
  <c r="F22" i="152"/>
  <c r="P21" i="152"/>
  <c r="O21" i="152"/>
  <c r="N21" i="152"/>
  <c r="M21" i="152"/>
  <c r="L21" i="152"/>
  <c r="K21" i="152"/>
  <c r="J21" i="152"/>
  <c r="I21" i="152"/>
  <c r="H21" i="152"/>
  <c r="G21" i="152"/>
  <c r="F21" i="152"/>
  <c r="O20" i="152"/>
  <c r="N20" i="152"/>
  <c r="M20" i="152"/>
  <c r="L20" i="152"/>
  <c r="K20" i="152"/>
  <c r="J20" i="152"/>
  <c r="I20" i="152"/>
  <c r="H20" i="152"/>
  <c r="G20" i="152"/>
  <c r="F20" i="152"/>
  <c r="O19" i="152"/>
  <c r="N19" i="152"/>
  <c r="M19" i="152"/>
  <c r="L19" i="152"/>
  <c r="K19" i="152"/>
  <c r="J19" i="152"/>
  <c r="I19" i="152"/>
  <c r="H19" i="152"/>
  <c r="G19" i="152"/>
  <c r="F19" i="152"/>
  <c r="E18" i="152"/>
  <c r="E23" i="152" s="1"/>
  <c r="E17" i="152"/>
  <c r="Q17" i="152" s="1"/>
  <c r="Q22" i="152" s="1"/>
  <c r="E16" i="152"/>
  <c r="Q16" i="152" s="1"/>
  <c r="Q21" i="152" s="1"/>
  <c r="P15" i="152"/>
  <c r="P20" i="152" s="1"/>
  <c r="E15" i="152"/>
  <c r="E20" i="152" s="1"/>
  <c r="P14" i="152"/>
  <c r="P19" i="152" s="1"/>
  <c r="E14" i="152"/>
  <c r="E19" i="152" s="1"/>
  <c r="Q9" i="152"/>
  <c r="Q24" i="152" s="1"/>
  <c r="Q8" i="152"/>
  <c r="Q25" i="152" s="1"/>
  <c r="P8" i="152"/>
  <c r="O8" i="152"/>
  <c r="N8" i="152"/>
  <c r="M8" i="152"/>
  <c r="L8" i="152"/>
  <c r="K8" i="152"/>
  <c r="J8" i="152"/>
  <c r="I8" i="152"/>
  <c r="H8" i="152"/>
  <c r="G8" i="152"/>
  <c r="F8" i="152"/>
  <c r="E8" i="152"/>
  <c r="Q7" i="152"/>
  <c r="Q6" i="152"/>
  <c r="Q5" i="152"/>
  <c r="N34" i="158" l="1"/>
  <c r="N35" i="158" s="1"/>
  <c r="Q14" i="152"/>
  <c r="Q19" i="152" s="1"/>
  <c r="P56" i="157"/>
  <c r="E25" i="152"/>
  <c r="M25" i="152"/>
  <c r="G25" i="152"/>
  <c r="O25" i="152"/>
  <c r="I34" i="158"/>
  <c r="I35" i="158" s="1"/>
  <c r="K34" i="158"/>
  <c r="K35" i="158" s="1"/>
  <c r="O34" i="158"/>
  <c r="O35" i="158" s="1"/>
  <c r="P39" i="156"/>
  <c r="P40" i="156" s="1"/>
  <c r="F25" i="152"/>
  <c r="N25" i="152"/>
  <c r="F44" i="155"/>
  <c r="R43" i="155"/>
  <c r="H25" i="152"/>
  <c r="P25" i="152"/>
  <c r="I25" i="152"/>
  <c r="J25" i="152"/>
  <c r="K25" i="152"/>
  <c r="L25" i="152"/>
  <c r="E21" i="152"/>
  <c r="Q18" i="152"/>
  <c r="Q23" i="152" s="1"/>
  <c r="E22" i="152"/>
  <c r="Q15" i="152"/>
  <c r="Q20" i="152" s="1"/>
  <c r="P23" i="91"/>
  <c r="P22" i="91"/>
  <c r="P21" i="91"/>
  <c r="Q34" i="158" l="1"/>
  <c r="E52" i="92"/>
  <c r="F52" i="92"/>
  <c r="G52" i="92"/>
  <c r="H52" i="92"/>
  <c r="I52" i="92"/>
  <c r="J52" i="92"/>
  <c r="K52" i="92"/>
  <c r="L52" i="92"/>
  <c r="M52" i="92"/>
  <c r="N52" i="92"/>
  <c r="O52" i="92"/>
  <c r="D52" i="92"/>
  <c r="P48" i="92"/>
  <c r="P49" i="92"/>
  <c r="P50" i="92"/>
  <c r="P51" i="92"/>
  <c r="O43" i="121" l="1"/>
  <c r="N43" i="121"/>
  <c r="M43" i="121"/>
  <c r="L43" i="121"/>
  <c r="K43" i="121"/>
  <c r="J43" i="121"/>
  <c r="I43" i="121"/>
  <c r="H43" i="121"/>
  <c r="G43" i="121"/>
  <c r="F43" i="121"/>
  <c r="E43" i="121"/>
  <c r="D43" i="121"/>
  <c r="P31" i="121"/>
  <c r="P33" i="121"/>
  <c r="P31" i="123"/>
  <c r="P29" i="123"/>
  <c r="P27" i="123"/>
  <c r="P25" i="123"/>
  <c r="P23" i="123"/>
  <c r="P21" i="123"/>
  <c r="P19" i="123"/>
  <c r="P17" i="123"/>
  <c r="P15" i="123"/>
  <c r="P13" i="123"/>
  <c r="P11" i="123"/>
  <c r="P9" i="123"/>
  <c r="P7" i="123"/>
  <c r="E8" i="90" l="1"/>
  <c r="E12" i="90" s="1"/>
  <c r="F8" i="90"/>
  <c r="F12" i="90" s="1"/>
  <c r="G8" i="90"/>
  <c r="G12" i="90" s="1"/>
  <c r="P20" i="139"/>
  <c r="O20" i="139"/>
  <c r="N20" i="139"/>
  <c r="M20" i="139"/>
  <c r="L20" i="139"/>
  <c r="K20" i="139"/>
  <c r="J20" i="139"/>
  <c r="I20" i="139"/>
  <c r="H20" i="139"/>
  <c r="G20" i="139"/>
  <c r="F20" i="139"/>
  <c r="P19" i="139"/>
  <c r="O19" i="139"/>
  <c r="N19" i="139"/>
  <c r="M19" i="139"/>
  <c r="L19" i="139"/>
  <c r="K19" i="139"/>
  <c r="J19" i="139"/>
  <c r="I19" i="139"/>
  <c r="H19" i="139"/>
  <c r="G19" i="139"/>
  <c r="F19" i="139"/>
  <c r="O18" i="139"/>
  <c r="N18" i="139"/>
  <c r="M18" i="139"/>
  <c r="L18" i="139"/>
  <c r="K18" i="139"/>
  <c r="J18" i="139"/>
  <c r="I18" i="139"/>
  <c r="H18" i="139"/>
  <c r="G18" i="139"/>
  <c r="F18" i="139"/>
  <c r="P18" i="139" l="1"/>
  <c r="E18" i="139"/>
  <c r="J16" i="138" l="1"/>
  <c r="H36" i="94"/>
  <c r="H37" i="94"/>
  <c r="M27" i="143" l="1"/>
  <c r="Q15" i="93"/>
  <c r="Q14" i="93"/>
  <c r="Q13" i="93"/>
  <c r="H16" i="93"/>
  <c r="P9" i="138" l="1"/>
  <c r="O32" i="123" l="1"/>
  <c r="N32" i="123"/>
  <c r="M32" i="123"/>
  <c r="L32" i="123"/>
  <c r="K32" i="123"/>
  <c r="J32" i="123"/>
  <c r="I32" i="123"/>
  <c r="H32" i="123"/>
  <c r="G32" i="123"/>
  <c r="F32" i="123"/>
  <c r="E32" i="123"/>
  <c r="D32" i="123"/>
  <c r="M16" i="138"/>
  <c r="L16" i="138"/>
  <c r="P11" i="138"/>
  <c r="P33" i="135" l="1"/>
  <c r="P55" i="92"/>
  <c r="P28" i="135"/>
  <c r="P26" i="135"/>
  <c r="P24" i="135"/>
  <c r="P22" i="135"/>
  <c r="P20" i="135"/>
  <c r="P16" i="135"/>
  <c r="P15" i="135"/>
  <c r="P12" i="135"/>
  <c r="P10" i="135"/>
  <c r="O30" i="135"/>
  <c r="N30" i="135"/>
  <c r="K30" i="135"/>
  <c r="J30" i="135"/>
  <c r="G30" i="135"/>
  <c r="F30" i="135"/>
  <c r="P44" i="92"/>
  <c r="P40" i="92"/>
  <c r="P36" i="92"/>
  <c r="P32" i="92"/>
  <c r="P31" i="92"/>
  <c r="P24" i="92"/>
  <c r="P21" i="92"/>
  <c r="P20" i="92"/>
  <c r="P16" i="92"/>
  <c r="P12" i="92"/>
  <c r="P10" i="140"/>
  <c r="O13" i="140"/>
  <c r="N13" i="140"/>
  <c r="M13" i="140"/>
  <c r="L13" i="140"/>
  <c r="K13" i="140"/>
  <c r="J13" i="140"/>
  <c r="I13" i="140"/>
  <c r="H13" i="140"/>
  <c r="G13" i="140"/>
  <c r="F13" i="140"/>
  <c r="E13" i="140"/>
  <c r="P7" i="140"/>
  <c r="P40" i="121"/>
  <c r="P34" i="121"/>
  <c r="P28" i="121"/>
  <c r="P16" i="121"/>
  <c r="P13" i="121"/>
  <c r="P45" i="92" l="1"/>
  <c r="P47" i="92"/>
  <c r="P25" i="92"/>
  <c r="P27" i="92"/>
  <c r="P29" i="92"/>
  <c r="P19" i="92"/>
  <c r="P8" i="92"/>
  <c r="P13" i="92"/>
  <c r="P15" i="92"/>
  <c r="P22" i="92"/>
  <c r="P37" i="92"/>
  <c r="P39" i="92"/>
  <c r="P43" i="92"/>
  <c r="P28" i="92"/>
  <c r="P23" i="92"/>
  <c r="P35" i="92"/>
  <c r="I16" i="138"/>
  <c r="F16" i="138"/>
  <c r="O16" i="138"/>
  <c r="G16" i="138"/>
  <c r="E16" i="138"/>
  <c r="D16" i="138"/>
  <c r="H16" i="138"/>
  <c r="N16" i="138"/>
  <c r="E16" i="140"/>
  <c r="F16" i="140"/>
  <c r="J16" i="140"/>
  <c r="G16" i="140"/>
  <c r="K16" i="140"/>
  <c r="O16" i="140"/>
  <c r="H16" i="140"/>
  <c r="L16" i="140"/>
  <c r="I16" i="140"/>
  <c r="M16" i="140"/>
  <c r="N16" i="140"/>
  <c r="E46" i="121"/>
  <c r="P6" i="140"/>
  <c r="P15" i="121"/>
  <c r="P39" i="121"/>
  <c r="P6" i="121"/>
  <c r="P30" i="121"/>
  <c r="P42" i="121"/>
  <c r="P7" i="121"/>
  <c r="P27" i="121"/>
  <c r="E30" i="135"/>
  <c r="I30" i="135"/>
  <c r="M30" i="135"/>
  <c r="H30" i="135"/>
  <c r="L30" i="135"/>
  <c r="P19" i="135"/>
  <c r="P23" i="135"/>
  <c r="P11" i="135"/>
  <c r="P27" i="135"/>
  <c r="P18" i="135"/>
  <c r="P21" i="135"/>
  <c r="P29" i="135"/>
  <c r="P7" i="135"/>
  <c r="P6" i="135"/>
  <c r="P13" i="135"/>
  <c r="P17" i="135"/>
  <c r="P25" i="135"/>
  <c r="P7" i="92"/>
  <c r="P17" i="92"/>
  <c r="P26" i="92"/>
  <c r="P33" i="92"/>
  <c r="P38" i="92"/>
  <c r="P41" i="92"/>
  <c r="P46" i="92"/>
  <c r="P34" i="92"/>
  <c r="P42" i="92"/>
  <c r="P12" i="140"/>
  <c r="P9" i="140"/>
  <c r="P25" i="121"/>
  <c r="P37" i="121"/>
  <c r="P22" i="121"/>
  <c r="P18" i="121"/>
  <c r="P24" i="121"/>
  <c r="P36" i="121"/>
  <c r="P20" i="138"/>
  <c r="P35" i="123"/>
  <c r="R38" i="137"/>
  <c r="R42" i="94"/>
  <c r="Q34" i="143"/>
  <c r="Q33" i="93"/>
  <c r="K46" i="121" l="1"/>
  <c r="H46" i="121"/>
  <c r="L46" i="121"/>
  <c r="O46" i="121"/>
  <c r="G46" i="121"/>
  <c r="I46" i="121"/>
  <c r="N46" i="121"/>
  <c r="M46" i="121"/>
  <c r="J46" i="121"/>
  <c r="P9" i="121"/>
  <c r="D30" i="135"/>
  <c r="P8" i="135"/>
  <c r="P10" i="92"/>
  <c r="P9" i="92"/>
  <c r="D13" i="140"/>
  <c r="P13" i="140"/>
  <c r="P16" i="140" s="1"/>
  <c r="P21" i="121"/>
  <c r="P19" i="121"/>
  <c r="P10" i="121"/>
  <c r="D16" i="140" l="1"/>
  <c r="P17" i="140"/>
  <c r="D46" i="121"/>
  <c r="F46" i="121"/>
  <c r="R16" i="88"/>
  <c r="P9" i="135"/>
  <c r="P11" i="92"/>
  <c r="P52" i="92" s="1"/>
  <c r="P12" i="121"/>
  <c r="P43" i="121" s="1"/>
  <c r="P57" i="92" l="1"/>
  <c r="K17" i="140"/>
  <c r="K18" i="140" s="1"/>
  <c r="L17" i="139" s="1"/>
  <c r="G17" i="140"/>
  <c r="G18" i="140" s="1"/>
  <c r="H17" i="139" s="1"/>
  <c r="N17" i="140"/>
  <c r="N18" i="140" s="1"/>
  <c r="O17" i="139" s="1"/>
  <c r="J17" i="140"/>
  <c r="J18" i="140" s="1"/>
  <c r="K17" i="139" s="1"/>
  <c r="F17" i="140"/>
  <c r="F18" i="140" s="1"/>
  <c r="G17" i="139" s="1"/>
  <c r="M17" i="140"/>
  <c r="M18" i="140" s="1"/>
  <c r="N17" i="139" s="1"/>
  <c r="I17" i="140"/>
  <c r="I18" i="140" s="1"/>
  <c r="J17" i="139" s="1"/>
  <c r="E17" i="140"/>
  <c r="E18" i="140" s="1"/>
  <c r="F17" i="139" s="1"/>
  <c r="L17" i="140"/>
  <c r="L18" i="140" s="1"/>
  <c r="M17" i="139" s="1"/>
  <c r="H17" i="140"/>
  <c r="H18" i="140" s="1"/>
  <c r="I17" i="139" s="1"/>
  <c r="D17" i="140"/>
  <c r="D18" i="140" s="1"/>
  <c r="P17" i="139"/>
  <c r="O17" i="140"/>
  <c r="O18" i="140" s="1"/>
  <c r="P30" i="135"/>
  <c r="Q9" i="139" l="1"/>
  <c r="P35" i="135"/>
  <c r="G34" i="135" s="1"/>
  <c r="G35" i="135" s="1"/>
  <c r="M56" i="92"/>
  <c r="N56" i="92"/>
  <c r="I56" i="92"/>
  <c r="H56" i="92"/>
  <c r="L56" i="92"/>
  <c r="G56" i="92"/>
  <c r="E56" i="92"/>
  <c r="K56" i="92"/>
  <c r="F56" i="92"/>
  <c r="D56" i="92"/>
  <c r="O56" i="92"/>
  <c r="J56" i="92"/>
  <c r="P18" i="140"/>
  <c r="P46" i="121"/>
  <c r="P47" i="121" s="1"/>
  <c r="L47" i="121" l="1"/>
  <c r="L48" i="121" s="1"/>
  <c r="F47" i="121"/>
  <c r="F48" i="121" s="1"/>
  <c r="J47" i="121"/>
  <c r="J48" i="121" s="1"/>
  <c r="E47" i="121"/>
  <c r="E48" i="121" s="1"/>
  <c r="N47" i="121"/>
  <c r="N48" i="121" s="1"/>
  <c r="I47" i="121"/>
  <c r="I48" i="121" s="1"/>
  <c r="D47" i="121"/>
  <c r="D48" i="121" s="1"/>
  <c r="H47" i="121"/>
  <c r="H48" i="121" s="1"/>
  <c r="M47" i="121"/>
  <c r="M48" i="121" s="1"/>
  <c r="G47" i="121"/>
  <c r="G48" i="121" s="1"/>
  <c r="K47" i="121"/>
  <c r="K48" i="121" s="1"/>
  <c r="O10" i="90" s="1"/>
  <c r="O47" i="121"/>
  <c r="O48" i="121" s="1"/>
  <c r="N34" i="135"/>
  <c r="J34" i="135"/>
  <c r="E34" i="135"/>
  <c r="L34" i="135"/>
  <c r="H34" i="135"/>
  <c r="D34" i="135"/>
  <c r="O34" i="135"/>
  <c r="K34" i="135"/>
  <c r="F34" i="135"/>
  <c r="M34" i="135"/>
  <c r="I34" i="135"/>
  <c r="G57" i="92"/>
  <c r="J57" i="92"/>
  <c r="F57" i="92"/>
  <c r="E57" i="92"/>
  <c r="N57" i="92"/>
  <c r="O57" i="92"/>
  <c r="H57" i="92"/>
  <c r="L57" i="92"/>
  <c r="K57" i="92"/>
  <c r="P56" i="92"/>
  <c r="D57" i="92"/>
  <c r="I57" i="92"/>
  <c r="M57" i="92"/>
  <c r="M10" i="90"/>
  <c r="J10" i="90"/>
  <c r="N10" i="90"/>
  <c r="K10" i="90"/>
  <c r="P10" i="90"/>
  <c r="L10" i="90"/>
  <c r="I10" i="90"/>
  <c r="R23" i="88"/>
  <c r="P48" i="121" l="1"/>
  <c r="D35" i="135"/>
  <c r="R13" i="88"/>
  <c r="R14" i="88"/>
  <c r="Q9" i="90"/>
  <c r="I35" i="135"/>
  <c r="O35" i="135"/>
  <c r="K35" i="135"/>
  <c r="N35" i="135"/>
  <c r="F35" i="135"/>
  <c r="J35" i="135"/>
  <c r="M35" i="135"/>
  <c r="P34" i="135"/>
  <c r="L35" i="135"/>
  <c r="H35" i="135"/>
  <c r="E35" i="135"/>
  <c r="R15" i="88" l="1"/>
  <c r="P27" i="143" l="1"/>
  <c r="P31" i="143" s="1"/>
  <c r="O27" i="143"/>
  <c r="O31" i="143" s="1"/>
  <c r="N27" i="143"/>
  <c r="N31" i="143" s="1"/>
  <c r="M31" i="143"/>
  <c r="L27" i="143"/>
  <c r="L31" i="143" s="1"/>
  <c r="K27" i="143"/>
  <c r="K31" i="143" s="1"/>
  <c r="J27" i="143"/>
  <c r="J31" i="143" s="1"/>
  <c r="I27" i="143"/>
  <c r="I31" i="143" s="1"/>
  <c r="H27" i="143"/>
  <c r="H31" i="143" s="1"/>
  <c r="G27" i="143"/>
  <c r="G31" i="143" s="1"/>
  <c r="F27" i="143"/>
  <c r="F31" i="143" s="1"/>
  <c r="E27" i="143"/>
  <c r="E31" i="143" s="1"/>
  <c r="Q26" i="143"/>
  <c r="Q25" i="143"/>
  <c r="Q24" i="143"/>
  <c r="Q23" i="143"/>
  <c r="Q22" i="143"/>
  <c r="Q21" i="143"/>
  <c r="Q20" i="143"/>
  <c r="Q19" i="143"/>
  <c r="Q18" i="143"/>
  <c r="Q24" i="93"/>
  <c r="Q19" i="93"/>
  <c r="Q23" i="93" l="1"/>
  <c r="Q22" i="93"/>
  <c r="Q18" i="93"/>
  <c r="Q21" i="93"/>
  <c r="Q17" i="93"/>
  <c r="Q20" i="93"/>
  <c r="H26" i="93"/>
  <c r="H30" i="93" s="1"/>
  <c r="Q11" i="93"/>
  <c r="Q25" i="93"/>
  <c r="O16" i="93"/>
  <c r="P26" i="93"/>
  <c r="L16" i="93"/>
  <c r="Q10" i="93"/>
  <c r="G16" i="93"/>
  <c r="J16" i="93"/>
  <c r="Q9" i="93"/>
  <c r="N16" i="93"/>
  <c r="Q7" i="93"/>
  <c r="K26" i="93"/>
  <c r="K16" i="93"/>
  <c r="E16" i="93"/>
  <c r="F26" i="93"/>
  <c r="P16" i="93"/>
  <c r="I16" i="93"/>
  <c r="F16" i="93"/>
  <c r="G26" i="93"/>
  <c r="M16" i="93"/>
  <c r="J26" i="93"/>
  <c r="L26" i="93"/>
  <c r="M26" i="93"/>
  <c r="N26" i="93"/>
  <c r="O26" i="93"/>
  <c r="E26" i="93"/>
  <c r="I26" i="93"/>
  <c r="Q6" i="93"/>
  <c r="Q27" i="143"/>
  <c r="Q31" i="143" s="1"/>
  <c r="Q36" i="143" s="1"/>
  <c r="E30" i="93" l="1"/>
  <c r="K30" i="93"/>
  <c r="M35" i="143"/>
  <c r="H35" i="143"/>
  <c r="H36" i="143" s="1"/>
  <c r="P35" i="143"/>
  <c r="G35" i="143"/>
  <c r="O35" i="143"/>
  <c r="K35" i="143"/>
  <c r="K36" i="143" s="1"/>
  <c r="N35" i="143"/>
  <c r="N36" i="143" s="1"/>
  <c r="J35" i="143"/>
  <c r="E35" i="143"/>
  <c r="I35" i="143"/>
  <c r="L35" i="143"/>
  <c r="F35" i="143"/>
  <c r="F36" i="143" s="1"/>
  <c r="Q16" i="93"/>
  <c r="Q26" i="93"/>
  <c r="P30" i="93"/>
  <c r="O30" i="93"/>
  <c r="L30" i="93"/>
  <c r="J30" i="93"/>
  <c r="G30" i="93"/>
  <c r="N30" i="93"/>
  <c r="R8" i="88"/>
  <c r="P6" i="91"/>
  <c r="F30" i="93"/>
  <c r="M30" i="93"/>
  <c r="I30" i="93"/>
  <c r="P21" i="139"/>
  <c r="O21" i="139"/>
  <c r="N21" i="139"/>
  <c r="M21" i="139"/>
  <c r="L21" i="139"/>
  <c r="K21" i="139"/>
  <c r="J21" i="139"/>
  <c r="I21" i="139"/>
  <c r="H21" i="139"/>
  <c r="G21" i="139"/>
  <c r="F21" i="139"/>
  <c r="E21" i="139"/>
  <c r="Q5" i="139"/>
  <c r="Q5" i="90"/>
  <c r="P15" i="138"/>
  <c r="P13" i="138"/>
  <c r="Q30" i="93" l="1"/>
  <c r="Q35" i="93" s="1"/>
  <c r="M34" i="93" s="1"/>
  <c r="I36" i="143"/>
  <c r="G36" i="143"/>
  <c r="L36" i="143"/>
  <c r="O36" i="143"/>
  <c r="J36" i="143"/>
  <c r="P36" i="143"/>
  <c r="M36" i="143"/>
  <c r="Q21" i="139"/>
  <c r="E36" i="143"/>
  <c r="Q35" i="143"/>
  <c r="R10" i="88"/>
  <c r="P14" i="91"/>
  <c r="P32" i="123"/>
  <c r="P36" i="123" s="1"/>
  <c r="P37" i="123" s="1"/>
  <c r="F11" i="127"/>
  <c r="E11" i="127"/>
  <c r="D11" i="127"/>
  <c r="C11" i="127"/>
  <c r="G10" i="127"/>
  <c r="G9" i="127"/>
  <c r="G8" i="127"/>
  <c r="G7" i="127"/>
  <c r="G6" i="127"/>
  <c r="E34" i="93" l="1"/>
  <c r="E35" i="93" s="1"/>
  <c r="J34" i="93"/>
  <c r="J35" i="93" s="1"/>
  <c r="F34" i="93"/>
  <c r="F35" i="93" s="1"/>
  <c r="G34" i="93"/>
  <c r="G35" i="93" s="1"/>
  <c r="N34" i="93"/>
  <c r="N35" i="93" s="1"/>
  <c r="K34" i="93"/>
  <c r="K35" i="93" s="1"/>
  <c r="P34" i="93"/>
  <c r="P35" i="93" s="1"/>
  <c r="H34" i="93"/>
  <c r="H35" i="93" s="1"/>
  <c r="L34" i="93"/>
  <c r="L35" i="93" s="1"/>
  <c r="I34" i="93"/>
  <c r="I35" i="93" s="1"/>
  <c r="O34" i="93"/>
  <c r="O35" i="93" s="1"/>
  <c r="L39" i="123"/>
  <c r="L40" i="123" s="1"/>
  <c r="H39" i="123"/>
  <c r="H40" i="123" s="1"/>
  <c r="D39" i="123"/>
  <c r="O39" i="123"/>
  <c r="O40" i="123" s="1"/>
  <c r="K39" i="123"/>
  <c r="K40" i="123" s="1"/>
  <c r="G39" i="123"/>
  <c r="G40" i="123" s="1"/>
  <c r="N39" i="123"/>
  <c r="N40" i="123" s="1"/>
  <c r="J39" i="123"/>
  <c r="J40" i="123" s="1"/>
  <c r="F39" i="123"/>
  <c r="F40" i="123" s="1"/>
  <c r="M39" i="123"/>
  <c r="M40" i="123" s="1"/>
  <c r="I39" i="123"/>
  <c r="I40" i="123" s="1"/>
  <c r="E39" i="123"/>
  <c r="E40" i="123" s="1"/>
  <c r="M35" i="93"/>
  <c r="Q6" i="139"/>
  <c r="G11" i="127"/>
  <c r="R19" i="137"/>
  <c r="R13" i="137"/>
  <c r="Q34" i="137"/>
  <c r="P34" i="137"/>
  <c r="O34" i="137"/>
  <c r="N34" i="137"/>
  <c r="M34" i="137"/>
  <c r="L34" i="137"/>
  <c r="K34" i="137"/>
  <c r="J34" i="137"/>
  <c r="I34" i="137"/>
  <c r="H34" i="137"/>
  <c r="G34" i="137"/>
  <c r="F34" i="137"/>
  <c r="R23" i="137"/>
  <c r="Q36" i="94"/>
  <c r="P36" i="94"/>
  <c r="O36" i="94"/>
  <c r="N36" i="94"/>
  <c r="N38" i="94" s="1"/>
  <c r="M36" i="94"/>
  <c r="L36" i="94"/>
  <c r="K36" i="94"/>
  <c r="J36" i="94"/>
  <c r="J38" i="94" s="1"/>
  <c r="I36" i="94"/>
  <c r="G36" i="94"/>
  <c r="F36" i="94"/>
  <c r="F38" i="94" s="1"/>
  <c r="D40" i="123" l="1"/>
  <c r="P39" i="123"/>
  <c r="P40" i="123" s="1"/>
  <c r="R21" i="137"/>
  <c r="M37" i="94"/>
  <c r="K37" i="94"/>
  <c r="K39" i="94" s="1"/>
  <c r="Q34" i="93"/>
  <c r="R18" i="88"/>
  <c r="R7" i="137"/>
  <c r="H38" i="94"/>
  <c r="L38" i="94"/>
  <c r="P38" i="94"/>
  <c r="I38" i="94"/>
  <c r="M38" i="94"/>
  <c r="Q38" i="94"/>
  <c r="O37" i="94"/>
  <c r="R31" i="94"/>
  <c r="J37" i="94"/>
  <c r="N37" i="94"/>
  <c r="R21" i="94"/>
  <c r="R29" i="94"/>
  <c r="G38" i="94"/>
  <c r="K38" i="94"/>
  <c r="O38" i="94"/>
  <c r="R15" i="137"/>
  <c r="R17" i="137"/>
  <c r="O35" i="137"/>
  <c r="H35" i="137"/>
  <c r="P35" i="137"/>
  <c r="J35" i="137"/>
  <c r="R11" i="137"/>
  <c r="N35" i="137"/>
  <c r="G35" i="137"/>
  <c r="I35" i="137"/>
  <c r="K35" i="137"/>
  <c r="M35" i="137"/>
  <c r="Q35" i="137"/>
  <c r="R9" i="137"/>
  <c r="F35" i="137"/>
  <c r="L35" i="137"/>
  <c r="R25" i="94"/>
  <c r="P37" i="94"/>
  <c r="I37" i="94"/>
  <c r="G37" i="94"/>
  <c r="R15" i="94"/>
  <c r="L37" i="94"/>
  <c r="Q37" i="94"/>
  <c r="R17" i="94"/>
  <c r="R23" i="94"/>
  <c r="R19" i="94"/>
  <c r="R13" i="94"/>
  <c r="R33" i="94"/>
  <c r="R35" i="94"/>
  <c r="F37" i="94"/>
  <c r="R11" i="94"/>
  <c r="R9" i="94"/>
  <c r="R7" i="94"/>
  <c r="R27" i="94" l="1"/>
  <c r="N39" i="94"/>
  <c r="O39" i="94"/>
  <c r="M39" i="94"/>
  <c r="Q6" i="90"/>
  <c r="P39" i="94"/>
  <c r="R25" i="137"/>
  <c r="R35" i="137" s="1"/>
  <c r="Q39" i="94"/>
  <c r="J39" i="94"/>
  <c r="I39" i="94"/>
  <c r="L39" i="94"/>
  <c r="G39" i="94"/>
  <c r="R37" i="94"/>
  <c r="H39" i="94"/>
  <c r="F39" i="94"/>
  <c r="R40" i="137" l="1"/>
  <c r="J39" i="137" s="1"/>
  <c r="R17" i="88"/>
  <c r="R39" i="94"/>
  <c r="F39" i="137" l="1"/>
  <c r="N39" i="137"/>
  <c r="M39" i="137"/>
  <c r="H39" i="137"/>
  <c r="O39" i="137"/>
  <c r="K39" i="137"/>
  <c r="G39" i="137"/>
  <c r="Q39" i="137"/>
  <c r="I39" i="137"/>
  <c r="P39" i="137"/>
  <c r="L39" i="137"/>
  <c r="R44" i="94"/>
  <c r="Q14" i="139"/>
  <c r="Q18" i="139" s="1"/>
  <c r="Q16" i="139" l="1"/>
  <c r="Q20" i="139" s="1"/>
  <c r="E20" i="139"/>
  <c r="Q15" i="139"/>
  <c r="Q19" i="139" s="1"/>
  <c r="E19" i="139"/>
  <c r="H43" i="94"/>
  <c r="H44" i="94" s="1"/>
  <c r="G40" i="137"/>
  <c r="J40" i="137"/>
  <c r="N40" i="137"/>
  <c r="L40" i="137"/>
  <c r="I40" i="137"/>
  <c r="K40" i="137"/>
  <c r="H40" i="137"/>
  <c r="P40" i="137"/>
  <c r="Q40" i="137"/>
  <c r="O40" i="137"/>
  <c r="M40" i="137"/>
  <c r="F40" i="137"/>
  <c r="R39" i="137"/>
  <c r="P43" i="94"/>
  <c r="L43" i="94"/>
  <c r="G43" i="94"/>
  <c r="J43" i="94"/>
  <c r="O43" i="94"/>
  <c r="K43" i="94"/>
  <c r="N43" i="94"/>
  <c r="I43" i="94"/>
  <c r="F43" i="94"/>
  <c r="Q43" i="94"/>
  <c r="M43" i="94"/>
  <c r="Q13" i="139"/>
  <c r="Q17" i="139" s="1"/>
  <c r="E17" i="139"/>
  <c r="R21" i="88"/>
  <c r="R20" i="88"/>
  <c r="Q7" i="139" l="1"/>
  <c r="Q44" i="94"/>
  <c r="N44" i="94"/>
  <c r="K44" i="94"/>
  <c r="M8" i="90"/>
  <c r="J44" i="94"/>
  <c r="L8" i="90"/>
  <c r="L12" i="90" s="1"/>
  <c r="O44" i="94"/>
  <c r="G44" i="94"/>
  <c r="I8" i="90"/>
  <c r="J8" i="90"/>
  <c r="H8" i="90"/>
  <c r="L44" i="94"/>
  <c r="N8" i="90"/>
  <c r="M44" i="94"/>
  <c r="O8" i="90"/>
  <c r="O12" i="90" s="1"/>
  <c r="I44" i="94"/>
  <c r="K8" i="90"/>
  <c r="P8" i="90"/>
  <c r="P12" i="90" s="1"/>
  <c r="P44" i="94"/>
  <c r="R43" i="94"/>
  <c r="F44" i="94"/>
  <c r="M12" i="90"/>
  <c r="H10" i="90"/>
  <c r="Q10" i="90" s="1"/>
  <c r="I12" i="90" l="1"/>
  <c r="J12" i="90"/>
  <c r="N12" i="90"/>
  <c r="K12" i="90"/>
  <c r="Q7" i="90"/>
  <c r="Q8" i="90" s="1"/>
  <c r="Q12" i="90" l="1"/>
  <c r="H12" i="90"/>
  <c r="P6" i="146"/>
  <c r="P6" i="145"/>
  <c r="P6" i="144"/>
  <c r="K16" i="138" l="1"/>
  <c r="P5" i="91"/>
  <c r="P7" i="138" l="1"/>
  <c r="R7" i="88"/>
  <c r="P7" i="91"/>
  <c r="P16" i="138" l="1"/>
  <c r="P22" i="138" s="1"/>
  <c r="L21" i="138" s="1"/>
  <c r="L22" i="138" s="1"/>
  <c r="N21" i="138" l="1"/>
  <c r="O8" i="139" s="1"/>
  <c r="J21" i="138"/>
  <c r="F21" i="138"/>
  <c r="M21" i="138"/>
  <c r="I21" i="138"/>
  <c r="I22" i="138" s="1"/>
  <c r="E21" i="138"/>
  <c r="H21" i="138"/>
  <c r="H22" i="138" s="1"/>
  <c r="D21" i="138"/>
  <c r="D22" i="138" s="1"/>
  <c r="O21" i="138"/>
  <c r="K21" i="138"/>
  <c r="L8" i="139" s="1"/>
  <c r="G21" i="138"/>
  <c r="F8" i="139"/>
  <c r="K22" i="138"/>
  <c r="I8" i="139"/>
  <c r="N22" i="138"/>
  <c r="E22" i="138"/>
  <c r="N8" i="139" l="1"/>
  <c r="N22" i="139" s="1"/>
  <c r="J22" i="138"/>
  <c r="P8" i="139"/>
  <c r="P22" i="139" s="1"/>
  <c r="O22" i="138"/>
  <c r="H8" i="139"/>
  <c r="K8" i="139"/>
  <c r="F22" i="138"/>
  <c r="G22" i="138"/>
  <c r="M22" i="138"/>
  <c r="P21" i="138"/>
  <c r="F22" i="139"/>
  <c r="R25" i="88"/>
  <c r="R12" i="88"/>
  <c r="I22" i="139"/>
  <c r="L22" i="139"/>
  <c r="O22" i="139"/>
  <c r="E8" i="139"/>
  <c r="N28" i="88" l="1"/>
  <c r="K22" i="139"/>
  <c r="G8" i="139"/>
  <c r="H22" i="139"/>
  <c r="M8" i="139"/>
  <c r="J8" i="139"/>
  <c r="Q8" i="139"/>
  <c r="H28" i="88"/>
  <c r="E22" i="139"/>
  <c r="K28" i="88"/>
  <c r="L28" i="88"/>
  <c r="I28" i="88"/>
  <c r="O28" i="88"/>
  <c r="J22" i="139" l="1"/>
  <c r="G22" i="139"/>
  <c r="M22" i="139"/>
  <c r="Q22" i="139"/>
  <c r="I35" i="88"/>
  <c r="I37" i="88" s="1"/>
  <c r="F28" i="88"/>
  <c r="H35" i="88"/>
  <c r="H37" i="88" s="1"/>
  <c r="O35" i="88"/>
  <c r="O37" i="88" s="1"/>
  <c r="N35" i="88"/>
  <c r="N37" i="88" s="1"/>
  <c r="L35" i="88"/>
  <c r="L37" i="88" s="1"/>
  <c r="K35" i="88"/>
  <c r="K37" i="88" s="1"/>
  <c r="P13" i="91" l="1"/>
  <c r="G28" i="88"/>
  <c r="G35" i="88" s="1"/>
  <c r="G37" i="88" s="1"/>
  <c r="J28" i="88"/>
  <c r="J35" i="88" s="1"/>
  <c r="J37" i="88" s="1"/>
  <c r="P28" i="88"/>
  <c r="P35" i="88" s="1"/>
  <c r="P37" i="88" s="1"/>
  <c r="M28" i="88"/>
  <c r="M35" i="88" s="1"/>
  <c r="M37" i="88" s="1"/>
  <c r="P15" i="91"/>
  <c r="F35" i="88"/>
  <c r="R9" i="88" l="1"/>
  <c r="R6" i="88"/>
  <c r="E28" i="88"/>
  <c r="R28" i="88" l="1"/>
  <c r="E35" i="88"/>
  <c r="R35" i="88" s="1"/>
  <c r="E37" i="88" l="1"/>
  <c r="G44" i="88"/>
  <c r="G29" i="88" s="1"/>
  <c r="G30" i="88" s="1"/>
  <c r="M44" i="88"/>
  <c r="M29" i="88" s="1"/>
  <c r="M30" i="88" s="1"/>
  <c r="O44" i="88"/>
  <c r="O29" i="88" s="1"/>
  <c r="O30" i="88" s="1"/>
  <c r="L44" i="88"/>
  <c r="L29" i="88" s="1"/>
  <c r="L30" i="88" s="1"/>
  <c r="K44" i="88"/>
  <c r="K29" i="88" s="1"/>
  <c r="K30" i="88" s="1"/>
  <c r="N44" i="88"/>
  <c r="N29" i="88" s="1"/>
  <c r="N30" i="88" s="1"/>
  <c r="H44" i="88"/>
  <c r="H29" i="88" s="1"/>
  <c r="H30" i="88" s="1"/>
  <c r="P44" i="88"/>
  <c r="P29" i="88" s="1"/>
  <c r="P30" i="88" s="1"/>
  <c r="I44" i="88" l="1"/>
  <c r="I29" i="88" s="1"/>
  <c r="I30" i="88" s="1"/>
  <c r="J44" i="88"/>
  <c r="J29" i="88" s="1"/>
  <c r="J30" i="88" s="1"/>
  <c r="R36" i="88" l="1"/>
  <c r="F37" i="88"/>
  <c r="R37" i="88" l="1"/>
  <c r="E44" i="88" l="1"/>
  <c r="E29" i="88" s="1"/>
  <c r="E30" i="88" s="1"/>
  <c r="R39" i="88" l="1"/>
  <c r="R43" i="88"/>
  <c r="R40" i="88"/>
  <c r="R42" i="88" l="1"/>
  <c r="R41" i="88" l="1"/>
  <c r="F44" i="88"/>
  <c r="F29" i="88" l="1"/>
  <c r="R44" i="88"/>
  <c r="F30" i="88" l="1"/>
  <c r="R29" i="88"/>
  <c r="R30" i="88" l="1"/>
</calcChain>
</file>

<file path=xl/sharedStrings.xml><?xml version="1.0" encoding="utf-8"?>
<sst xmlns="http://schemas.openxmlformats.org/spreadsheetml/2006/main" count="1142" uniqueCount="271">
  <si>
    <t>職種</t>
    <rPh sb="0" eb="2">
      <t>ショクシュ</t>
    </rPh>
    <phoneticPr fontId="3"/>
  </si>
  <si>
    <t>日勤者</t>
    <rPh sb="0" eb="3">
      <t>ニッキンシャ</t>
    </rPh>
    <phoneticPr fontId="3"/>
  </si>
  <si>
    <t>直勤者</t>
    <rPh sb="0" eb="1">
      <t>チョク</t>
    </rPh>
    <rPh sb="1" eb="2">
      <t>キンム</t>
    </rPh>
    <rPh sb="2" eb="3">
      <t>シャ</t>
    </rPh>
    <phoneticPr fontId="3"/>
  </si>
  <si>
    <t>小　計</t>
  </si>
  <si>
    <t>総　計</t>
  </si>
  <si>
    <t>単位</t>
    <rPh sb="0" eb="2">
      <t>タンイ</t>
    </rPh>
    <phoneticPr fontId="6"/>
  </si>
  <si>
    <t>千円</t>
    <rPh sb="0" eb="2">
      <t>センエン</t>
    </rPh>
    <phoneticPr fontId="6"/>
  </si>
  <si>
    <t>人</t>
    <rPh sb="0" eb="1">
      <t>ニン</t>
    </rPh>
    <phoneticPr fontId="6"/>
  </si>
  <si>
    <t>Ⅰ．営業収益</t>
  </si>
  <si>
    <t>Ⅱ．営業費用</t>
  </si>
  <si>
    <t>税引き前利益</t>
    <rPh sb="3" eb="4">
      <t>マエ</t>
    </rPh>
    <phoneticPr fontId="11"/>
  </si>
  <si>
    <t>損益計算書</t>
    <rPh sb="2" eb="4">
      <t>ケイサン</t>
    </rPh>
    <rPh sb="4" eb="5">
      <t>ショ</t>
    </rPh>
    <phoneticPr fontId="8"/>
  </si>
  <si>
    <t>事業収支表</t>
    <rPh sb="0" eb="2">
      <t>ジギョウ</t>
    </rPh>
    <rPh sb="2" eb="4">
      <t>シュウシ</t>
    </rPh>
    <rPh sb="4" eb="5">
      <t>ヒョウ</t>
    </rPh>
    <phoneticPr fontId="8"/>
  </si>
  <si>
    <t>法人税等（合計）</t>
    <rPh sb="0" eb="3">
      <t>ホウジンゼイ</t>
    </rPh>
    <rPh sb="3" eb="4">
      <t>トウ</t>
    </rPh>
    <rPh sb="5" eb="7">
      <t>ゴウケイ</t>
    </rPh>
    <phoneticPr fontId="8"/>
  </si>
  <si>
    <t>人数（人）及び給与</t>
    <rPh sb="0" eb="2">
      <t>ニンズウ</t>
    </rPh>
    <rPh sb="3" eb="4">
      <t>ニン</t>
    </rPh>
    <rPh sb="5" eb="6">
      <t>オヨ</t>
    </rPh>
    <rPh sb="7" eb="9">
      <t>キュウヨ</t>
    </rPh>
    <phoneticPr fontId="6"/>
  </si>
  <si>
    <t>繰越欠損金</t>
    <phoneticPr fontId="8"/>
  </si>
  <si>
    <t>合計</t>
    <rPh sb="0" eb="1">
      <t>ゴウ</t>
    </rPh>
    <rPh sb="1" eb="2">
      <t>ケイ</t>
    </rPh>
    <phoneticPr fontId="3"/>
  </si>
  <si>
    <t>年間ごみ処理量</t>
    <rPh sb="0" eb="2">
      <t>ネンカン</t>
    </rPh>
    <rPh sb="4" eb="6">
      <t>ショリ</t>
    </rPh>
    <rPh sb="6" eb="7">
      <t>リョウ</t>
    </rPh>
    <phoneticPr fontId="6"/>
  </si>
  <si>
    <t>金額</t>
    <rPh sb="0" eb="2">
      <t>キンガク</t>
    </rPh>
    <phoneticPr fontId="6"/>
  </si>
  <si>
    <t>量及び金額</t>
    <rPh sb="0" eb="1">
      <t>リョウ</t>
    </rPh>
    <rPh sb="1" eb="2">
      <t>オヨ</t>
    </rPh>
    <rPh sb="3" eb="5">
      <t>キンガク</t>
    </rPh>
    <phoneticPr fontId="6"/>
  </si>
  <si>
    <t>（量）</t>
    <rPh sb="1" eb="2">
      <t>リョウ</t>
    </rPh>
    <phoneticPr fontId="6"/>
  </si>
  <si>
    <t>合計</t>
    <rPh sb="0" eb="1">
      <t>ゴウ</t>
    </rPh>
    <rPh sb="1" eb="2">
      <t>ケイ</t>
    </rPh>
    <phoneticPr fontId="6"/>
  </si>
  <si>
    <t>合計金額</t>
    <rPh sb="0" eb="1">
      <t>ゴウ</t>
    </rPh>
    <rPh sb="1" eb="2">
      <t>ケイ</t>
    </rPh>
    <rPh sb="2" eb="4">
      <t>キンガク</t>
    </rPh>
    <phoneticPr fontId="6"/>
  </si>
  <si>
    <t>(単価)</t>
    <rPh sb="1" eb="3">
      <t>タンカ</t>
    </rPh>
    <phoneticPr fontId="6"/>
  </si>
  <si>
    <t>合　計</t>
    <rPh sb="0" eb="1">
      <t>ゴウ</t>
    </rPh>
    <phoneticPr fontId="3"/>
  </si>
  <si>
    <t>項目</t>
    <rPh sb="0" eb="2">
      <t>コウモク</t>
    </rPh>
    <phoneticPr fontId="3"/>
  </si>
  <si>
    <t>給与年単価
（福利厚生費含む）</t>
    <rPh sb="0" eb="2">
      <t>キュウヨ</t>
    </rPh>
    <rPh sb="2" eb="3">
      <t>ネン</t>
    </rPh>
    <rPh sb="3" eb="5">
      <t>タンカ</t>
    </rPh>
    <rPh sb="7" eb="12">
      <t>フクリコウセイヒ</t>
    </rPh>
    <rPh sb="12" eb="13">
      <t>フク</t>
    </rPh>
    <phoneticPr fontId="3"/>
  </si>
  <si>
    <t>項目</t>
    <rPh sb="0" eb="2">
      <t>コウモク</t>
    </rPh>
    <phoneticPr fontId="6"/>
  </si>
  <si>
    <t>t</t>
    <phoneticPr fontId="6"/>
  </si>
  <si>
    <t>説明欄</t>
    <rPh sb="0" eb="2">
      <t>セツメイ</t>
    </rPh>
    <rPh sb="2" eb="3">
      <t>ラン</t>
    </rPh>
    <phoneticPr fontId="8"/>
  </si>
  <si>
    <t>課税所得</t>
    <phoneticPr fontId="11"/>
  </si>
  <si>
    <t>法人税等</t>
    <phoneticPr fontId="11"/>
  </si>
  <si>
    <t>税額計算</t>
    <phoneticPr fontId="11"/>
  </si>
  <si>
    <t>小　計</t>
    <rPh sb="0" eb="1">
      <t>ショウ</t>
    </rPh>
    <rPh sb="2" eb="3">
      <t>ケイ</t>
    </rPh>
    <phoneticPr fontId="3"/>
  </si>
  <si>
    <t>その他</t>
    <rPh sb="2" eb="3">
      <t>タ</t>
    </rPh>
    <phoneticPr fontId="3"/>
  </si>
  <si>
    <t>項　目</t>
    <rPh sb="0" eb="3">
      <t>コウモク</t>
    </rPh>
    <phoneticPr fontId="3"/>
  </si>
  <si>
    <t>総　計</t>
    <rPh sb="0" eb="1">
      <t>ソウケイ</t>
    </rPh>
    <rPh sb="2" eb="3">
      <t>ケイ</t>
    </rPh>
    <phoneticPr fontId="3"/>
  </si>
  <si>
    <t>（単位：円（消費税抜き））</t>
    <rPh sb="1" eb="3">
      <t>タンイ</t>
    </rPh>
    <rPh sb="4" eb="5">
      <t>エン</t>
    </rPh>
    <rPh sb="6" eb="8">
      <t>ショウヒ</t>
    </rPh>
    <rPh sb="8" eb="9">
      <t>ゼイ</t>
    </rPh>
    <rPh sb="9" eb="10">
      <t>ヌ</t>
    </rPh>
    <phoneticPr fontId="3"/>
  </si>
  <si>
    <t>（単位：千円（消費税抜き））</t>
    <rPh sb="1" eb="3">
      <t>タンイ</t>
    </rPh>
    <rPh sb="4" eb="5">
      <t>セン</t>
    </rPh>
    <rPh sb="5" eb="6">
      <t>エン</t>
    </rPh>
    <rPh sb="7" eb="9">
      <t>ショウヒ</t>
    </rPh>
    <rPh sb="9" eb="10">
      <t>ゼイ</t>
    </rPh>
    <rPh sb="10" eb="11">
      <t>ヌ</t>
    </rPh>
    <phoneticPr fontId="3"/>
  </si>
  <si>
    <t>（変動費単価）</t>
    <rPh sb="1" eb="3">
      <t>ヘンドウ</t>
    </rPh>
    <rPh sb="3" eb="4">
      <t>ヒ</t>
    </rPh>
    <rPh sb="4" eb="6">
      <t>タンカ</t>
    </rPh>
    <phoneticPr fontId="3"/>
  </si>
  <si>
    <t>運営固定費</t>
    <rPh sb="0" eb="2">
      <t>ウンエイ</t>
    </rPh>
    <phoneticPr fontId="8"/>
  </si>
  <si>
    <t>運営変動費</t>
    <rPh sb="0" eb="2">
      <t>ウンエイ</t>
    </rPh>
    <phoneticPr fontId="8"/>
  </si>
  <si>
    <t>Ⅲ．税引き前利益</t>
    <phoneticPr fontId="8"/>
  </si>
  <si>
    <t>Ⅳ．法人税等</t>
    <phoneticPr fontId="8"/>
  </si>
  <si>
    <t>Ⅴ．税引き後利益</t>
    <phoneticPr fontId="8"/>
  </si>
  <si>
    <t>円</t>
    <rPh sb="0" eb="1">
      <t>エン</t>
    </rPh>
    <phoneticPr fontId="6"/>
  </si>
  <si>
    <t>運営業務委託費計</t>
    <rPh sb="0" eb="2">
      <t>ウンエイ</t>
    </rPh>
    <rPh sb="2" eb="4">
      <t>ギョウム</t>
    </rPh>
    <rPh sb="4" eb="6">
      <t>イタク</t>
    </rPh>
    <rPh sb="6" eb="7">
      <t>ヒ</t>
    </rPh>
    <rPh sb="7" eb="8">
      <t>ケイ</t>
    </rPh>
    <phoneticPr fontId="3"/>
  </si>
  <si>
    <t>量、単価及び金額</t>
    <rPh sb="0" eb="1">
      <t>リョウ</t>
    </rPh>
    <rPh sb="2" eb="4">
      <t>タンカ</t>
    </rPh>
    <rPh sb="4" eb="5">
      <t>オヨ</t>
    </rPh>
    <rPh sb="6" eb="8">
      <t>キンガク</t>
    </rPh>
    <phoneticPr fontId="6"/>
  </si>
  <si>
    <t>施設整備期間</t>
    <rPh sb="0" eb="2">
      <t>シセツ</t>
    </rPh>
    <rPh sb="2" eb="4">
      <t>セイビ</t>
    </rPh>
    <rPh sb="4" eb="6">
      <t>キカン</t>
    </rPh>
    <phoneticPr fontId="3"/>
  </si>
  <si>
    <t>運営業務委託費</t>
    <rPh sb="0" eb="2">
      <t>ウンエイ</t>
    </rPh>
    <rPh sb="2" eb="4">
      <t>ギョウム</t>
    </rPh>
    <rPh sb="4" eb="6">
      <t>イタク</t>
    </rPh>
    <rPh sb="6" eb="7">
      <t>ヒ</t>
    </rPh>
    <phoneticPr fontId="3"/>
  </si>
  <si>
    <t>保守管理費（法定点検・定期点検等）</t>
    <rPh sb="0" eb="2">
      <t>ホシュ</t>
    </rPh>
    <rPh sb="2" eb="5">
      <t>カンリヒ</t>
    </rPh>
    <rPh sb="6" eb="8">
      <t>ホウテイ</t>
    </rPh>
    <rPh sb="8" eb="10">
      <t>テンケン</t>
    </rPh>
    <rPh sb="11" eb="13">
      <t>テイキ</t>
    </rPh>
    <rPh sb="13" eb="15">
      <t>テンケン</t>
    </rPh>
    <rPh sb="15" eb="16">
      <t>トウ</t>
    </rPh>
    <phoneticPr fontId="3"/>
  </si>
  <si>
    <t>事業費（マテリアルリサイクル推進施設）</t>
    <rPh sb="0" eb="3">
      <t>ジギョウヒ</t>
    </rPh>
    <rPh sb="14" eb="16">
      <t>スイシン</t>
    </rPh>
    <rPh sb="16" eb="18">
      <t>シセツ</t>
    </rPh>
    <phoneticPr fontId="3"/>
  </si>
  <si>
    <t>運営費
(ﾏﾃﾘｱﾙﾘｻｲｸﾙ推進施設)</t>
    <rPh sb="0" eb="2">
      <t>ウンエイ</t>
    </rPh>
    <rPh sb="2" eb="3">
      <t>ヒ</t>
    </rPh>
    <rPh sb="15" eb="17">
      <t>スイシン</t>
    </rPh>
    <rPh sb="17" eb="19">
      <t>シセツ</t>
    </rPh>
    <phoneticPr fontId="8"/>
  </si>
  <si>
    <t>運転経費
(ﾏﾃﾘｱﾙﾘｻｲｸﾙ推進施設)</t>
    <phoneticPr fontId="8"/>
  </si>
  <si>
    <t>維持管理費(ﾏﾃﾘｱﾙﾘｻｲｸﾙ推進施設)</t>
    <rPh sb="0" eb="2">
      <t>イジ</t>
    </rPh>
    <rPh sb="2" eb="4">
      <t>カンリ</t>
    </rPh>
    <phoneticPr fontId="8"/>
  </si>
  <si>
    <t>人件費(ﾏﾃﾘｱﾙﾘｻｲｸﾙ推進施設)</t>
    <phoneticPr fontId="8"/>
  </si>
  <si>
    <t>その他費用
(ﾏﾃﾘｱﾙﾘｻｲｸﾙ推進施設)</t>
    <phoneticPr fontId="8"/>
  </si>
  <si>
    <t>運営業務委託費（マテリアルリサイクル推進施設）</t>
    <rPh sb="0" eb="2">
      <t>ウンエイ</t>
    </rPh>
    <rPh sb="2" eb="4">
      <t>ギョウム</t>
    </rPh>
    <rPh sb="4" eb="6">
      <t>イタク</t>
    </rPh>
    <rPh sb="6" eb="7">
      <t>ヒ</t>
    </rPh>
    <rPh sb="18" eb="22">
      <t>スイシンシセツ</t>
    </rPh>
    <phoneticPr fontId="3"/>
  </si>
  <si>
    <t>運営変動費Ⅰ　計</t>
    <rPh sb="0" eb="2">
      <t>ウンエイ</t>
    </rPh>
    <rPh sb="2" eb="5">
      <t>ヘンドウヒ</t>
    </rPh>
    <rPh sb="7" eb="8">
      <t>ケイ</t>
    </rPh>
    <phoneticPr fontId="6"/>
  </si>
  <si>
    <t>運営変動費Ⅱ計</t>
    <rPh sb="0" eb="2">
      <t>ウンエイ</t>
    </rPh>
    <rPh sb="2" eb="4">
      <t>ヘンドウ</t>
    </rPh>
    <rPh sb="4" eb="5">
      <t>ヒ</t>
    </rPh>
    <rPh sb="6" eb="7">
      <t>ケイ</t>
    </rPh>
    <phoneticPr fontId="3"/>
  </si>
  <si>
    <t>年間処理対象物量(t)</t>
    <phoneticPr fontId="3"/>
  </si>
  <si>
    <t>（単位：千円（消費税抜き））</t>
    <rPh sb="1" eb="3">
      <t>タンイ</t>
    </rPh>
    <rPh sb="4" eb="5">
      <t>セン</t>
    </rPh>
    <rPh sb="5" eb="6">
      <t>エン</t>
    </rPh>
    <rPh sb="7" eb="10">
      <t>ショウヒゼイ</t>
    </rPh>
    <rPh sb="10" eb="11">
      <t>ヌ</t>
    </rPh>
    <phoneticPr fontId="3"/>
  </si>
  <si>
    <t>（単位：千円（消費税抜き））</t>
    <rPh sb="1" eb="3">
      <t>タンイ</t>
    </rPh>
    <rPh sb="4" eb="5">
      <t>セン</t>
    </rPh>
    <rPh sb="5" eb="6">
      <t>エン</t>
    </rPh>
    <phoneticPr fontId="3"/>
  </si>
  <si>
    <t>項　　　目</t>
  </si>
  <si>
    <t>項　　　目</t>
    <phoneticPr fontId="3"/>
  </si>
  <si>
    <t>運営期間合計</t>
    <rPh sb="0" eb="2">
      <t>ウンエイ</t>
    </rPh>
    <rPh sb="2" eb="4">
      <t>キカン</t>
    </rPh>
    <rPh sb="4" eb="6">
      <t>ゴウケイ</t>
    </rPh>
    <phoneticPr fontId="3"/>
  </si>
  <si>
    <t>事業期間内</t>
    <rPh sb="0" eb="2">
      <t>ジギョウ</t>
    </rPh>
    <rPh sb="2" eb="4">
      <t>キカン</t>
    </rPh>
    <rPh sb="4" eb="5">
      <t>ナイ</t>
    </rPh>
    <phoneticPr fontId="6"/>
  </si>
  <si>
    <t>小計</t>
    <rPh sb="0" eb="1">
      <t>ショウ</t>
    </rPh>
    <rPh sb="1" eb="2">
      <t>ケイ</t>
    </rPh>
    <phoneticPr fontId="3"/>
  </si>
  <si>
    <t>運営変動費Ⅱ（ペットボトル）</t>
    <rPh sb="0" eb="2">
      <t>ウンエイ</t>
    </rPh>
    <rPh sb="2" eb="4">
      <t>ヘンドウ</t>
    </rPh>
    <rPh sb="4" eb="5">
      <t>ヒ</t>
    </rPh>
    <phoneticPr fontId="6"/>
  </si>
  <si>
    <t>円</t>
    <rPh sb="0" eb="1">
      <t>エン</t>
    </rPh>
    <phoneticPr fontId="3"/>
  </si>
  <si>
    <t>-</t>
  </si>
  <si>
    <t>頻度</t>
    <phoneticPr fontId="6"/>
  </si>
  <si>
    <t>月数</t>
    <rPh sb="0" eb="2">
      <t>ゲッスウ</t>
    </rPh>
    <phoneticPr fontId="3"/>
  </si>
  <si>
    <t>法人税</t>
    <rPh sb="0" eb="3">
      <t>ホウジンゼイ</t>
    </rPh>
    <phoneticPr fontId="8"/>
  </si>
  <si>
    <t>地方法人税</t>
    <rPh sb="0" eb="2">
      <t>チホウ</t>
    </rPh>
    <rPh sb="2" eb="5">
      <t>ホウジンゼイ</t>
    </rPh>
    <phoneticPr fontId="8"/>
  </si>
  <si>
    <t>［事業期間を通じた平均化／毎月均等］</t>
    <rPh sb="1" eb="3">
      <t>ジギョウ</t>
    </rPh>
    <rPh sb="3" eb="5">
      <t>キカン</t>
    </rPh>
    <rPh sb="6" eb="7">
      <t>ツウ</t>
    </rPh>
    <rPh sb="9" eb="12">
      <t>ヘイキンカ</t>
    </rPh>
    <rPh sb="13" eb="15">
      <t>マイツキ</t>
    </rPh>
    <rPh sb="15" eb="17">
      <t>キントウ</t>
    </rPh>
    <phoneticPr fontId="3"/>
  </si>
  <si>
    <t>月数</t>
    <rPh sb="0" eb="2">
      <t>ゲッスウ</t>
    </rPh>
    <phoneticPr fontId="3"/>
  </si>
  <si>
    <t>年間委託料</t>
    <rPh sb="0" eb="2">
      <t>ネンカン</t>
    </rPh>
    <rPh sb="2" eb="5">
      <t>イタクリョウ</t>
    </rPh>
    <phoneticPr fontId="3"/>
  </si>
  <si>
    <t>千円/年</t>
    <rPh sb="0" eb="2">
      <t>センエン</t>
    </rPh>
    <rPh sb="3" eb="4">
      <t>ネン</t>
    </rPh>
    <phoneticPr fontId="3"/>
  </si>
  <si>
    <t>千円/月</t>
    <rPh sb="0" eb="2">
      <t>センエン</t>
    </rPh>
    <rPh sb="3" eb="4">
      <t>ツキ</t>
    </rPh>
    <phoneticPr fontId="3"/>
  </si>
  <si>
    <t>月間委託料</t>
    <rPh sb="0" eb="2">
      <t>ゲッカン</t>
    </rPh>
    <rPh sb="2" eb="5">
      <t>イタクリョウ</t>
    </rPh>
    <phoneticPr fontId="3"/>
  </si>
  <si>
    <t>（単位：円（消費税抜き））</t>
    <rPh sb="1" eb="3">
      <t>タンイ</t>
    </rPh>
    <rPh sb="4" eb="5">
      <t>エン</t>
    </rPh>
    <rPh sb="6" eb="9">
      <t>ショウヒゼイ</t>
    </rPh>
    <rPh sb="9" eb="10">
      <t>ヌ</t>
    </rPh>
    <phoneticPr fontId="3"/>
  </si>
  <si>
    <t>円/年</t>
    <rPh sb="0" eb="1">
      <t>エン</t>
    </rPh>
    <rPh sb="2" eb="3">
      <t>ネン</t>
    </rPh>
    <phoneticPr fontId="3"/>
  </si>
  <si>
    <t>円/月</t>
    <rPh sb="0" eb="1">
      <t>エン</t>
    </rPh>
    <rPh sb="2" eb="3">
      <t>ツキ</t>
    </rPh>
    <phoneticPr fontId="3"/>
  </si>
  <si>
    <t>t</t>
    <phoneticPr fontId="6"/>
  </si>
  <si>
    <t>―</t>
    <phoneticPr fontId="3"/>
  </si>
  <si>
    <t>―</t>
    <phoneticPr fontId="3"/>
  </si>
  <si>
    <t>総　計</t>
    <rPh sb="0" eb="1">
      <t>ソウ</t>
    </rPh>
    <rPh sb="2" eb="3">
      <t>ケイ</t>
    </rPh>
    <phoneticPr fontId="3"/>
  </si>
  <si>
    <t>（年間処理対象物量）</t>
    <rPh sb="1" eb="3">
      <t>ネンカン</t>
    </rPh>
    <rPh sb="3" eb="5">
      <t>ショリ</t>
    </rPh>
    <rPh sb="5" eb="8">
      <t>タイショウブツ</t>
    </rPh>
    <rPh sb="8" eb="9">
      <t>リョウ</t>
    </rPh>
    <phoneticPr fontId="3"/>
  </si>
  <si>
    <t>　※ 開業費償却、保険料、公租公課、監査費用、業務委託費、事務所経費、諸経費、災害備蓄品更新費、精密機能検査費用については、全施設分をまとめて、その他経費Ⅰに計上しております。</t>
    <rPh sb="3" eb="5">
      <t>カイギョウ</t>
    </rPh>
    <rPh sb="5" eb="6">
      <t>ヒ</t>
    </rPh>
    <rPh sb="6" eb="8">
      <t>ショウキャク</t>
    </rPh>
    <rPh sb="9" eb="12">
      <t>ホケンリョウ</t>
    </rPh>
    <rPh sb="13" eb="15">
      <t>コウソ</t>
    </rPh>
    <rPh sb="15" eb="17">
      <t>コウカ</t>
    </rPh>
    <rPh sb="18" eb="20">
      <t>カンサ</t>
    </rPh>
    <rPh sb="20" eb="22">
      <t>ヒヨウ</t>
    </rPh>
    <rPh sb="23" eb="25">
      <t>ギョウム</t>
    </rPh>
    <rPh sb="25" eb="27">
      <t>イタク</t>
    </rPh>
    <rPh sb="27" eb="28">
      <t>ヒ</t>
    </rPh>
    <rPh sb="29" eb="31">
      <t>ジム</t>
    </rPh>
    <rPh sb="31" eb="32">
      <t>ショ</t>
    </rPh>
    <rPh sb="32" eb="34">
      <t>ケイヒ</t>
    </rPh>
    <rPh sb="35" eb="38">
      <t>ショケイヒ</t>
    </rPh>
    <rPh sb="39" eb="41">
      <t>サイガイ</t>
    </rPh>
    <rPh sb="41" eb="43">
      <t>ビチク</t>
    </rPh>
    <rPh sb="43" eb="44">
      <t>ヒン</t>
    </rPh>
    <rPh sb="44" eb="46">
      <t>コウシン</t>
    </rPh>
    <rPh sb="46" eb="47">
      <t>ヒ</t>
    </rPh>
    <rPh sb="48" eb="50">
      <t>セイミツ</t>
    </rPh>
    <rPh sb="50" eb="52">
      <t>キノウ</t>
    </rPh>
    <rPh sb="52" eb="54">
      <t>ケンサ</t>
    </rPh>
    <rPh sb="54" eb="56">
      <t>ヒヨウ</t>
    </rPh>
    <rPh sb="62" eb="63">
      <t>ゼン</t>
    </rPh>
    <rPh sb="63" eb="65">
      <t>シセツ</t>
    </rPh>
    <rPh sb="65" eb="66">
      <t>ブン</t>
    </rPh>
    <rPh sb="74" eb="75">
      <t>タ</t>
    </rPh>
    <rPh sb="75" eb="77">
      <t>ケイヒ</t>
    </rPh>
    <rPh sb="79" eb="81">
      <t>ケイジョウ</t>
    </rPh>
    <phoneticPr fontId="3"/>
  </si>
  <si>
    <t>年間委託費（調整後）</t>
    <rPh sb="0" eb="2">
      <t>ネンカン</t>
    </rPh>
    <rPh sb="2" eb="4">
      <t>イタク</t>
    </rPh>
    <rPh sb="4" eb="5">
      <t>ヒ</t>
    </rPh>
    <rPh sb="6" eb="8">
      <t>チョウセイ</t>
    </rPh>
    <rPh sb="8" eb="9">
      <t>ゴ</t>
    </rPh>
    <phoneticPr fontId="6"/>
  </si>
  <si>
    <t>変動費単価（合計金額÷年間ごみ処理量）</t>
    <rPh sb="0" eb="2">
      <t>ヘンドウ</t>
    </rPh>
    <rPh sb="2" eb="3">
      <t>ヒ</t>
    </rPh>
    <rPh sb="3" eb="5">
      <t>タンカ</t>
    </rPh>
    <rPh sb="6" eb="8">
      <t>ゴウケイ</t>
    </rPh>
    <rPh sb="8" eb="10">
      <t>キンガク</t>
    </rPh>
    <rPh sb="11" eb="13">
      <t>ネンカン</t>
    </rPh>
    <rPh sb="15" eb="17">
      <t>ショリ</t>
    </rPh>
    <rPh sb="17" eb="18">
      <t>リョウ</t>
    </rPh>
    <phoneticPr fontId="6"/>
  </si>
  <si>
    <t>変動費単価（調整後） ※</t>
    <rPh sb="0" eb="2">
      <t>ヘンドウ</t>
    </rPh>
    <rPh sb="2" eb="3">
      <t>ヒ</t>
    </rPh>
    <rPh sb="3" eb="5">
      <t>タンカ</t>
    </rPh>
    <rPh sb="6" eb="8">
      <t>チョウセイ</t>
    </rPh>
    <rPh sb="8" eb="9">
      <t>ゴ</t>
    </rPh>
    <phoneticPr fontId="6"/>
  </si>
  <si>
    <t>［変動費単価調整による年間委託費の再計算］</t>
    <rPh sb="1" eb="3">
      <t>ヘンドウ</t>
    </rPh>
    <rPh sb="3" eb="4">
      <t>ヒ</t>
    </rPh>
    <rPh sb="4" eb="6">
      <t>タンカ</t>
    </rPh>
    <rPh sb="6" eb="8">
      <t>チョウセイ</t>
    </rPh>
    <rPh sb="11" eb="13">
      <t>ネンカン</t>
    </rPh>
    <rPh sb="13" eb="15">
      <t>イタク</t>
    </rPh>
    <rPh sb="15" eb="16">
      <t>ヒ</t>
    </rPh>
    <rPh sb="17" eb="20">
      <t>サイケイサン</t>
    </rPh>
    <phoneticPr fontId="3"/>
  </si>
  <si>
    <t>月間委託料（合計金額÷月数）</t>
    <rPh sb="0" eb="2">
      <t>ゲッカン</t>
    </rPh>
    <rPh sb="2" eb="5">
      <t>イタクリョウ</t>
    </rPh>
    <rPh sb="6" eb="8">
      <t>ゴウケイ</t>
    </rPh>
    <rPh sb="8" eb="10">
      <t>キンガク</t>
    </rPh>
    <rPh sb="11" eb="13">
      <t>ゲッスウ</t>
    </rPh>
    <phoneticPr fontId="3"/>
  </si>
  <si>
    <t>端数調整</t>
    <rPh sb="0" eb="2">
      <t>ハスウ</t>
    </rPh>
    <rPh sb="2" eb="4">
      <t>チョウセイ</t>
    </rPh>
    <phoneticPr fontId="6"/>
  </si>
  <si>
    <t>事業費（エネルギー回収型廃棄物処理施設）</t>
    <rPh sb="0" eb="3">
      <t>ジギョウヒ</t>
    </rPh>
    <rPh sb="9" eb="11">
      <t>カイシュウ</t>
    </rPh>
    <rPh sb="11" eb="12">
      <t>ガタ</t>
    </rPh>
    <rPh sb="12" eb="15">
      <t>ハイキブツ</t>
    </rPh>
    <rPh sb="15" eb="17">
      <t>ショリ</t>
    </rPh>
    <rPh sb="17" eb="19">
      <t>シセツ</t>
    </rPh>
    <phoneticPr fontId="3"/>
  </si>
  <si>
    <t>運営固定費Ⅰ</t>
    <rPh sb="0" eb="2">
      <t>ウンエイ</t>
    </rPh>
    <rPh sb="2" eb="5">
      <t>コテイヒ</t>
    </rPh>
    <phoneticPr fontId="6"/>
  </si>
  <si>
    <t>運営固定費Ⅱ</t>
    <rPh sb="0" eb="2">
      <t>ウンエイ</t>
    </rPh>
    <rPh sb="2" eb="5">
      <t>コテイヒ</t>
    </rPh>
    <phoneticPr fontId="6"/>
  </si>
  <si>
    <t>運営固定費Ⅲ</t>
    <rPh sb="0" eb="2">
      <t>ウンエイ</t>
    </rPh>
    <rPh sb="2" eb="5">
      <t>コテイヒ</t>
    </rPh>
    <phoneticPr fontId="3"/>
  </si>
  <si>
    <t>運営業務委託費（エネルギー回収型廃棄物処理施設）</t>
    <rPh sb="0" eb="2">
      <t>ウンエイ</t>
    </rPh>
    <rPh sb="2" eb="4">
      <t>ギョウム</t>
    </rPh>
    <rPh sb="4" eb="6">
      <t>イタク</t>
    </rPh>
    <rPh sb="6" eb="7">
      <t>ヒ</t>
    </rPh>
    <rPh sb="13" eb="16">
      <t>カイシュウガタ</t>
    </rPh>
    <rPh sb="16" eb="21">
      <t>ハイキブツショリ</t>
    </rPh>
    <rPh sb="21" eb="23">
      <t>シセツ</t>
    </rPh>
    <phoneticPr fontId="3"/>
  </si>
  <si>
    <t>運営固定費Ⅳ</t>
    <rPh sb="0" eb="2">
      <t>ウンエイ</t>
    </rPh>
    <rPh sb="2" eb="5">
      <t>コテイヒ</t>
    </rPh>
    <phoneticPr fontId="6"/>
  </si>
  <si>
    <t>運営固定費Ⅴ</t>
    <rPh sb="0" eb="2">
      <t>ウンエイ</t>
    </rPh>
    <rPh sb="2" eb="5">
      <t>コテイヒ</t>
    </rPh>
    <phoneticPr fontId="6"/>
  </si>
  <si>
    <t>運営固定費Ⅵ</t>
    <rPh sb="0" eb="2">
      <t>ウンエイ</t>
    </rPh>
    <rPh sb="2" eb="5">
      <t>コテイヒ</t>
    </rPh>
    <phoneticPr fontId="3"/>
  </si>
  <si>
    <t>粗大ごみ処理</t>
    <rPh sb="0" eb="2">
      <t>ソダイ</t>
    </rPh>
    <rPh sb="4" eb="6">
      <t>ショリ</t>
    </rPh>
    <phoneticPr fontId="3"/>
  </si>
  <si>
    <t>プラスチック類処理</t>
    <rPh sb="6" eb="7">
      <t>ルイ</t>
    </rPh>
    <rPh sb="7" eb="9">
      <t>ショリ</t>
    </rPh>
    <phoneticPr fontId="3"/>
  </si>
  <si>
    <t>廃食用油</t>
    <rPh sb="0" eb="1">
      <t>ハイ</t>
    </rPh>
    <rPh sb="1" eb="3">
      <t>ショクヨウ</t>
    </rPh>
    <rPh sb="3" eb="4">
      <t>ユ</t>
    </rPh>
    <phoneticPr fontId="3"/>
  </si>
  <si>
    <t>有害ごみ</t>
    <rPh sb="0" eb="2">
      <t>ユウガイ</t>
    </rPh>
    <phoneticPr fontId="3"/>
  </si>
  <si>
    <t>ペットボトル</t>
    <phoneticPr fontId="3"/>
  </si>
  <si>
    <t>粗大ごみ</t>
    <phoneticPr fontId="3"/>
  </si>
  <si>
    <t>プラスチック類</t>
    <rPh sb="6" eb="7">
      <t>ルイ</t>
    </rPh>
    <phoneticPr fontId="3"/>
  </si>
  <si>
    <t>運営変動費Ⅰ（エネルギー回収型廃棄物処理施設）</t>
    <rPh sb="0" eb="2">
      <t>ウンエイ</t>
    </rPh>
    <rPh sb="2" eb="4">
      <t>ヘンドウ</t>
    </rPh>
    <rPh sb="4" eb="5">
      <t>ヒ</t>
    </rPh>
    <rPh sb="12" eb="15">
      <t>カイシュウガタ</t>
    </rPh>
    <rPh sb="15" eb="18">
      <t>ハイキブツ</t>
    </rPh>
    <rPh sb="18" eb="20">
      <t>ショリ</t>
    </rPh>
    <rPh sb="20" eb="22">
      <t>シセツ</t>
    </rPh>
    <phoneticPr fontId="6"/>
  </si>
  <si>
    <t>運営費
(ｴﾈﾙｷﾞｰ回収型廃棄物処理施設)</t>
    <rPh sb="0" eb="2">
      <t>ウンエイ</t>
    </rPh>
    <rPh sb="2" eb="3">
      <t>ヒ</t>
    </rPh>
    <rPh sb="11" eb="12">
      <t>オサム</t>
    </rPh>
    <rPh sb="12" eb="13">
      <t>カタ</t>
    </rPh>
    <rPh sb="13" eb="18">
      <t>ハイキブツショリ</t>
    </rPh>
    <rPh sb="18" eb="20">
      <t>シセツ</t>
    </rPh>
    <rPh sb="20" eb="21">
      <t>）</t>
    </rPh>
    <phoneticPr fontId="8"/>
  </si>
  <si>
    <t>運転経費
(ｴﾈﾙｷﾞｰ回収型廃棄物処理施設)</t>
    <rPh sb="14" eb="15">
      <t>ガタ</t>
    </rPh>
    <rPh sb="15" eb="18">
      <t>ハイキブツ</t>
    </rPh>
    <rPh sb="18" eb="20">
      <t>ショリ</t>
    </rPh>
    <rPh sb="20" eb="22">
      <t>シセツ</t>
    </rPh>
    <phoneticPr fontId="8"/>
  </si>
  <si>
    <t>維持管理費(ｴﾈﾙｷﾞｰ回収型廃棄物処理施設)</t>
    <rPh sb="0" eb="2">
      <t>イジ</t>
    </rPh>
    <rPh sb="2" eb="4">
      <t>カンリ</t>
    </rPh>
    <rPh sb="14" eb="15">
      <t>ガタ</t>
    </rPh>
    <rPh sb="15" eb="18">
      <t>ハイキブツ</t>
    </rPh>
    <rPh sb="18" eb="20">
      <t>ショリ</t>
    </rPh>
    <rPh sb="20" eb="22">
      <t>シセツ</t>
    </rPh>
    <phoneticPr fontId="8"/>
  </si>
  <si>
    <t>人件費(ｴﾈﾙｷﾞｰ回収型廃棄物処理施設)</t>
    <rPh sb="12" eb="13">
      <t>ガタ</t>
    </rPh>
    <rPh sb="13" eb="16">
      <t>ハイキブツ</t>
    </rPh>
    <rPh sb="16" eb="18">
      <t>ショリ</t>
    </rPh>
    <rPh sb="18" eb="20">
      <t>シセツ</t>
    </rPh>
    <phoneticPr fontId="8"/>
  </si>
  <si>
    <t>その他費用
(ｴﾈﾙｷﾞｰ回収型廃棄物処理施設)</t>
    <rPh sb="15" eb="16">
      <t>ガタ</t>
    </rPh>
    <rPh sb="16" eb="19">
      <t>ハイキブツ</t>
    </rPh>
    <rPh sb="19" eb="21">
      <t>ショリ</t>
    </rPh>
    <rPh sb="21" eb="23">
      <t>シセツ</t>
    </rPh>
    <phoneticPr fontId="8"/>
  </si>
  <si>
    <t>運営委託費Ａ</t>
    <rPh sb="0" eb="2">
      <t>ウンエイ</t>
    </rPh>
    <rPh sb="2" eb="4">
      <t>イタク</t>
    </rPh>
    <rPh sb="4" eb="5">
      <t>ヒ</t>
    </rPh>
    <phoneticPr fontId="3"/>
  </si>
  <si>
    <t>運営委託費Ａ　計</t>
    <rPh sb="0" eb="2">
      <t>ウンエイ</t>
    </rPh>
    <rPh sb="2" eb="4">
      <t>イタク</t>
    </rPh>
    <rPh sb="4" eb="5">
      <t>ヒ</t>
    </rPh>
    <rPh sb="7" eb="8">
      <t>ケイ</t>
    </rPh>
    <phoneticPr fontId="3"/>
  </si>
  <si>
    <t>運営委託費Ｂ</t>
    <rPh sb="0" eb="2">
      <t>ウンエイ</t>
    </rPh>
    <rPh sb="2" eb="4">
      <t>イタク</t>
    </rPh>
    <rPh sb="4" eb="5">
      <t>ヒ</t>
    </rPh>
    <phoneticPr fontId="3"/>
  </si>
  <si>
    <t>運営委託費Ｃ</t>
    <rPh sb="0" eb="2">
      <t>ウンエイ</t>
    </rPh>
    <rPh sb="2" eb="4">
      <t>イタク</t>
    </rPh>
    <rPh sb="4" eb="5">
      <t>ヒ</t>
    </rPh>
    <phoneticPr fontId="3"/>
  </si>
  <si>
    <t>運営委託費Ｃ　計</t>
    <rPh sb="0" eb="2">
      <t>ウンエイ</t>
    </rPh>
    <rPh sb="2" eb="4">
      <t>イタク</t>
    </rPh>
    <rPh sb="4" eb="5">
      <t>ヒ</t>
    </rPh>
    <rPh sb="7" eb="8">
      <t>ケイ</t>
    </rPh>
    <phoneticPr fontId="3"/>
  </si>
  <si>
    <t>運営委託費Ｄ</t>
    <rPh sb="0" eb="2">
      <t>ウンエイ</t>
    </rPh>
    <rPh sb="2" eb="4">
      <t>イタク</t>
    </rPh>
    <rPh sb="4" eb="5">
      <t>ヒ</t>
    </rPh>
    <phoneticPr fontId="3"/>
  </si>
  <si>
    <t>※記入欄が足りない場合は追加してください。</t>
    <rPh sb="1" eb="3">
      <t>キニュウ</t>
    </rPh>
    <rPh sb="3" eb="4">
      <t>ラン</t>
    </rPh>
    <rPh sb="5" eb="6">
      <t>タ</t>
    </rPh>
    <rPh sb="9" eb="11">
      <t>バアイ</t>
    </rPh>
    <rPh sb="12" eb="14">
      <t>ツイカ</t>
    </rPh>
    <phoneticPr fontId="3"/>
  </si>
  <si>
    <t>年間委託費</t>
    <rPh sb="0" eb="2">
      <t>ネンカン</t>
    </rPh>
    <rPh sb="2" eb="4">
      <t>イタク</t>
    </rPh>
    <rPh sb="4" eb="5">
      <t>ヒ</t>
    </rPh>
    <phoneticPr fontId="3"/>
  </si>
  <si>
    <t>月間委託費</t>
    <rPh sb="0" eb="2">
      <t>ゲッカン</t>
    </rPh>
    <rPh sb="2" eb="4">
      <t>イタク</t>
    </rPh>
    <rPh sb="4" eb="5">
      <t>ヒ</t>
    </rPh>
    <phoneticPr fontId="3"/>
  </si>
  <si>
    <t>月間委託費（一円未満切り捨て）</t>
    <rPh sb="0" eb="2">
      <t>ゲッカン</t>
    </rPh>
    <rPh sb="2" eb="4">
      <t>イタク</t>
    </rPh>
    <rPh sb="4" eb="5">
      <t>ヒ</t>
    </rPh>
    <rPh sb="6" eb="8">
      <t>イチエン</t>
    </rPh>
    <rPh sb="8" eb="10">
      <t>ミマン</t>
    </rPh>
    <rPh sb="10" eb="11">
      <t>キ</t>
    </rPh>
    <rPh sb="12" eb="13">
      <t>ス</t>
    </rPh>
    <phoneticPr fontId="6"/>
  </si>
  <si>
    <t>　</t>
    <phoneticPr fontId="3"/>
  </si>
  <si>
    <t>補修工事費（補修・更新）</t>
    <rPh sb="0" eb="2">
      <t>ホシュウ</t>
    </rPh>
    <rPh sb="2" eb="4">
      <t>コウジ</t>
    </rPh>
    <rPh sb="4" eb="5">
      <t>ヒ</t>
    </rPh>
    <rPh sb="6" eb="8">
      <t>ホシュウ</t>
    </rPh>
    <rPh sb="9" eb="11">
      <t>コウシン</t>
    </rPh>
    <phoneticPr fontId="3"/>
  </si>
  <si>
    <t>様式番号</t>
    <rPh sb="0" eb="2">
      <t>ヨウシキ</t>
    </rPh>
    <rPh sb="2" eb="4">
      <t>バンゴウ</t>
    </rPh>
    <phoneticPr fontId="3"/>
  </si>
  <si>
    <t>様式名</t>
    <rPh sb="0" eb="2">
      <t>ヨウシキ</t>
    </rPh>
    <rPh sb="2" eb="3">
      <t>メイ</t>
    </rPh>
    <phoneticPr fontId="3"/>
  </si>
  <si>
    <t>事業費</t>
  </si>
  <si>
    <t>運営業務委託費（エネルギー回収型廃棄物処理施設）</t>
  </si>
  <si>
    <t>運営業務委託費（マテリアルリサイクル回収推進施設）</t>
  </si>
  <si>
    <t>運営固定費Ⅰ（人件費）</t>
  </si>
  <si>
    <t>運営固定費Ⅰ（その他経費）</t>
  </si>
  <si>
    <t>運営固定費Ⅱ（運転管理経費）</t>
  </si>
  <si>
    <t>運転固定費Ⅲ（点検補修費）</t>
  </si>
  <si>
    <t>運営変動費Ⅰ（エネルギー回収型廃棄物処理施設）</t>
  </si>
  <si>
    <t>運営固定費Ⅳ（人件費）</t>
  </si>
  <si>
    <t>運営固定費Ⅳ（その他経費）</t>
  </si>
  <si>
    <t>運営固定費Ⅴ（運転管理経費）</t>
  </si>
  <si>
    <t>運営固定費Ⅵ（点検補修費）</t>
  </si>
  <si>
    <t>運営変動費Ⅱ（ペットボトル）</t>
  </si>
  <si>
    <t>運営固定費Ⅰ（エネルギー回収型廃棄物処理施設　人件費）</t>
    <rPh sb="0" eb="2">
      <t>ウンエイ</t>
    </rPh>
    <rPh sb="2" eb="5">
      <t>コテイヒ</t>
    </rPh>
    <rPh sb="12" eb="15">
      <t>カイシュウガタ</t>
    </rPh>
    <rPh sb="15" eb="18">
      <t>ハイキブツ</t>
    </rPh>
    <rPh sb="18" eb="20">
      <t>ショリ</t>
    </rPh>
    <rPh sb="20" eb="22">
      <t>シセツ</t>
    </rPh>
    <rPh sb="23" eb="26">
      <t>ジンケンヒ</t>
    </rPh>
    <phoneticPr fontId="6"/>
  </si>
  <si>
    <t>運営固定費Ⅰ（エネルギー回収型廃棄物処理施設　その他経費）</t>
    <rPh sb="0" eb="2">
      <t>ウンエイ</t>
    </rPh>
    <rPh sb="2" eb="5">
      <t>コテイヒ</t>
    </rPh>
    <rPh sb="12" eb="15">
      <t>カイシュウガタ</t>
    </rPh>
    <rPh sb="15" eb="18">
      <t>ハイキブツ</t>
    </rPh>
    <rPh sb="18" eb="20">
      <t>ショリ</t>
    </rPh>
    <rPh sb="20" eb="22">
      <t>シセツ</t>
    </rPh>
    <rPh sb="25" eb="26">
      <t>タ</t>
    </rPh>
    <rPh sb="26" eb="28">
      <t>ケイヒ</t>
    </rPh>
    <phoneticPr fontId="6"/>
  </si>
  <si>
    <t>運営固定費Ⅱ（エネルギー回収型廃棄物処理施設　運転管理経費）</t>
    <rPh sb="0" eb="2">
      <t>ウンエイ</t>
    </rPh>
    <rPh sb="2" eb="4">
      <t>コテイ</t>
    </rPh>
    <rPh sb="4" eb="5">
      <t>ヒ</t>
    </rPh>
    <rPh sb="12" eb="15">
      <t>カイシュウガタ</t>
    </rPh>
    <rPh sb="15" eb="18">
      <t>ハイキブツ</t>
    </rPh>
    <rPh sb="18" eb="20">
      <t>ショリ</t>
    </rPh>
    <rPh sb="20" eb="22">
      <t>シセツ</t>
    </rPh>
    <rPh sb="23" eb="25">
      <t>ウンテン</t>
    </rPh>
    <rPh sb="25" eb="27">
      <t>カンリ</t>
    </rPh>
    <rPh sb="27" eb="29">
      <t>ケイヒ</t>
    </rPh>
    <phoneticPr fontId="6"/>
  </si>
  <si>
    <t>運営固定費Ⅲ（エネルギー回収型廃棄物処理施設　点検補修費）</t>
    <rPh sb="0" eb="2">
      <t>ウンエイ</t>
    </rPh>
    <rPh sb="2" eb="5">
      <t>コテイヒ</t>
    </rPh>
    <rPh sb="12" eb="15">
      <t>カイシュウガタ</t>
    </rPh>
    <rPh sb="15" eb="18">
      <t>ハイキブツ</t>
    </rPh>
    <rPh sb="18" eb="20">
      <t>ショリ</t>
    </rPh>
    <rPh sb="20" eb="22">
      <t>シセツ</t>
    </rPh>
    <rPh sb="23" eb="25">
      <t>テンケン</t>
    </rPh>
    <rPh sb="25" eb="27">
      <t>ホシュウ</t>
    </rPh>
    <rPh sb="27" eb="28">
      <t>ヒ</t>
    </rPh>
    <phoneticPr fontId="6"/>
  </si>
  <si>
    <t>運営固定費Ⅳ（マテリアルリサイクル推進施設　人件費）</t>
    <rPh sb="0" eb="2">
      <t>ウンエイ</t>
    </rPh>
    <rPh sb="2" eb="5">
      <t>コテイヒ</t>
    </rPh>
    <rPh sb="17" eb="19">
      <t>スイシン</t>
    </rPh>
    <rPh sb="19" eb="21">
      <t>シセツ</t>
    </rPh>
    <rPh sb="22" eb="25">
      <t>ジンケンヒ</t>
    </rPh>
    <phoneticPr fontId="6"/>
  </si>
  <si>
    <t>運営固定費Ⅳ（マテリアルリサイクル推進施設　その他経費）</t>
    <rPh sb="0" eb="2">
      <t>ウンエイ</t>
    </rPh>
    <rPh sb="2" eb="5">
      <t>コテイヒ</t>
    </rPh>
    <rPh sb="17" eb="19">
      <t>スイシン</t>
    </rPh>
    <rPh sb="19" eb="21">
      <t>シセツ</t>
    </rPh>
    <rPh sb="24" eb="25">
      <t>タ</t>
    </rPh>
    <rPh sb="25" eb="27">
      <t>ケイヒ</t>
    </rPh>
    <phoneticPr fontId="6"/>
  </si>
  <si>
    <t>（量　）</t>
    <rPh sb="1" eb="2">
      <t>リョウ</t>
    </rPh>
    <phoneticPr fontId="6"/>
  </si>
  <si>
    <t>運営固定費Ⅴ（マテリアルリサイクル推進施設　運転管理経費）</t>
    <rPh sb="0" eb="2">
      <t>ウンエイ</t>
    </rPh>
    <rPh sb="2" eb="5">
      <t>コテイヒ</t>
    </rPh>
    <rPh sb="17" eb="19">
      <t>スイシン</t>
    </rPh>
    <rPh sb="19" eb="21">
      <t>シセツ</t>
    </rPh>
    <rPh sb="22" eb="24">
      <t>ウンテン</t>
    </rPh>
    <rPh sb="24" eb="26">
      <t>カンリ</t>
    </rPh>
    <rPh sb="26" eb="28">
      <t>ケイヒ</t>
    </rPh>
    <phoneticPr fontId="6"/>
  </si>
  <si>
    <t>運営固定費Ⅵ（マテリアルリサイクル推進施設　点検・補修費）</t>
    <rPh sb="0" eb="2">
      <t>ウンエイ</t>
    </rPh>
    <rPh sb="2" eb="5">
      <t>コテイヒ</t>
    </rPh>
    <rPh sb="17" eb="19">
      <t>スイシン</t>
    </rPh>
    <rPh sb="19" eb="21">
      <t>シセツ</t>
    </rPh>
    <rPh sb="22" eb="24">
      <t>テンケン</t>
    </rPh>
    <rPh sb="25" eb="27">
      <t>ホシュウ</t>
    </rPh>
    <rPh sb="27" eb="28">
      <t>ヒ</t>
    </rPh>
    <phoneticPr fontId="6"/>
  </si>
  <si>
    <t>※項目は、他の様式と整合を図り適宜修正すること。</t>
    <rPh sb="1" eb="3">
      <t>コウモク</t>
    </rPh>
    <rPh sb="5" eb="6">
      <t>タ</t>
    </rPh>
    <rPh sb="7" eb="9">
      <t>ヨウシキ</t>
    </rPh>
    <rPh sb="10" eb="12">
      <t>セイゴウ</t>
    </rPh>
    <rPh sb="13" eb="14">
      <t>ハカ</t>
    </rPh>
    <rPh sb="15" eb="17">
      <t>テキギ</t>
    </rPh>
    <rPh sb="17" eb="19">
      <t>シュウセイ</t>
    </rPh>
    <phoneticPr fontId="8"/>
  </si>
  <si>
    <t>2019
年度</t>
  </si>
  <si>
    <t>2020
年度</t>
  </si>
  <si>
    <t>2021
年度</t>
  </si>
  <si>
    <t>2022
年度</t>
  </si>
  <si>
    <t>2024
年度</t>
  </si>
  <si>
    <t>2025
年度</t>
  </si>
  <si>
    <t>2026
年度</t>
  </si>
  <si>
    <t>2027
年度</t>
  </si>
  <si>
    <t>2028
年度</t>
  </si>
  <si>
    <t>2029
年度</t>
  </si>
  <si>
    <t>2030
年度</t>
  </si>
  <si>
    <t>2030
年度</t>
    <phoneticPr fontId="6"/>
  </si>
  <si>
    <t>2023
年度</t>
  </si>
  <si>
    <t>2023
年度</t>
    <phoneticPr fontId="6"/>
  </si>
  <si>
    <t>事業費（余熱利用施設）</t>
    <rPh sb="0" eb="3">
      <t>ジギョウヒ</t>
    </rPh>
    <rPh sb="4" eb="6">
      <t>ヨネツ</t>
    </rPh>
    <rPh sb="6" eb="8">
      <t>リヨウ</t>
    </rPh>
    <rPh sb="8" eb="10">
      <t>シセツ</t>
    </rPh>
    <phoneticPr fontId="3"/>
  </si>
  <si>
    <t>③運営業務委託費
（①＋②）</t>
    <rPh sb="1" eb="3">
      <t>ウンエイ</t>
    </rPh>
    <rPh sb="3" eb="5">
      <t>ギョウム</t>
    </rPh>
    <rPh sb="5" eb="7">
      <t>イタク</t>
    </rPh>
    <rPh sb="7" eb="8">
      <t>ヒ</t>
    </rPh>
    <phoneticPr fontId="3"/>
  </si>
  <si>
    <t>2019年度</t>
    <rPh sb="4" eb="6">
      <t>ネンド</t>
    </rPh>
    <phoneticPr fontId="6"/>
  </si>
  <si>
    <t>2018年度</t>
    <rPh sb="4" eb="6">
      <t>ネンド</t>
    </rPh>
    <phoneticPr fontId="6"/>
  </si>
  <si>
    <t>20１７年度</t>
    <rPh sb="4" eb="6">
      <t>ネンド</t>
    </rPh>
    <phoneticPr fontId="6"/>
  </si>
  <si>
    <t>2016年度</t>
    <rPh sb="4" eb="6">
      <t>ネンド</t>
    </rPh>
    <phoneticPr fontId="6"/>
  </si>
  <si>
    <t>①エネルギー回収型廃棄物処理施設</t>
    <phoneticPr fontId="3"/>
  </si>
  <si>
    <t>②マテリアルリサイクル推進施設</t>
    <phoneticPr fontId="3"/>
  </si>
  <si>
    <t>③余熱利用施設</t>
    <rPh sb="1" eb="3">
      <t>ヨネツ</t>
    </rPh>
    <rPh sb="3" eb="5">
      <t>リヨウ</t>
    </rPh>
    <rPh sb="5" eb="7">
      <t>シセツ</t>
    </rPh>
    <phoneticPr fontId="3"/>
  </si>
  <si>
    <t>運営準備期間固定費</t>
    <rPh sb="0" eb="2">
      <t>ウンエイ</t>
    </rPh>
    <rPh sb="2" eb="4">
      <t>ジュンビ</t>
    </rPh>
    <rPh sb="4" eb="6">
      <t>キカン</t>
    </rPh>
    <rPh sb="6" eb="8">
      <t>コテイ</t>
    </rPh>
    <rPh sb="8" eb="9">
      <t>ヒ</t>
    </rPh>
    <phoneticPr fontId="3"/>
  </si>
  <si>
    <t>運営業務委託費（余熱利用施設推進施設）</t>
    <rPh sb="0" eb="2">
      <t>ウンエイ</t>
    </rPh>
    <rPh sb="2" eb="4">
      <t>ギョウム</t>
    </rPh>
    <rPh sb="4" eb="6">
      <t>イタク</t>
    </rPh>
    <rPh sb="6" eb="7">
      <t>ヒ</t>
    </rPh>
    <rPh sb="8" eb="10">
      <t>ヨネツ</t>
    </rPh>
    <rPh sb="10" eb="12">
      <t>リヨウ</t>
    </rPh>
    <rPh sb="12" eb="14">
      <t>シセツ</t>
    </rPh>
    <rPh sb="14" eb="18">
      <t>スイシンシセツ</t>
    </rPh>
    <phoneticPr fontId="3"/>
  </si>
  <si>
    <t>運営委託費Ｅ</t>
    <rPh sb="0" eb="2">
      <t>ウンエイ</t>
    </rPh>
    <rPh sb="2" eb="4">
      <t>イタク</t>
    </rPh>
    <rPh sb="4" eb="5">
      <t>ヒ</t>
    </rPh>
    <phoneticPr fontId="3"/>
  </si>
  <si>
    <t>運営委託費Ｅ　計</t>
    <rPh sb="0" eb="2">
      <t>ウンエイ</t>
    </rPh>
    <rPh sb="2" eb="4">
      <t>イタク</t>
    </rPh>
    <rPh sb="4" eb="5">
      <t>ヒ</t>
    </rPh>
    <rPh sb="7" eb="8">
      <t>ケイ</t>
    </rPh>
    <phoneticPr fontId="3"/>
  </si>
  <si>
    <t>運営業務委託費（余熱利用施設）</t>
    <rPh sb="8" eb="10">
      <t>ヨネツ</t>
    </rPh>
    <rPh sb="10" eb="12">
      <t>リヨウ</t>
    </rPh>
    <phoneticPr fontId="3"/>
  </si>
  <si>
    <t>運営固定費Ⅶ</t>
    <rPh sb="0" eb="2">
      <t>ウンエイ</t>
    </rPh>
    <rPh sb="2" eb="5">
      <t>コテイヒ</t>
    </rPh>
    <phoneticPr fontId="6"/>
  </si>
  <si>
    <t>運営固定費Ⅷ</t>
    <rPh sb="0" eb="2">
      <t>ウンエイ</t>
    </rPh>
    <rPh sb="2" eb="5">
      <t>コテイヒ</t>
    </rPh>
    <phoneticPr fontId="6"/>
  </si>
  <si>
    <t>運営固定費Ⅸ</t>
    <rPh sb="0" eb="2">
      <t>ウンエイ</t>
    </rPh>
    <rPh sb="2" eb="5">
      <t>コテイヒ</t>
    </rPh>
    <phoneticPr fontId="3"/>
  </si>
  <si>
    <t>不燃ごみ・不燃性粗大ごみ</t>
    <rPh sb="0" eb="2">
      <t>フネン</t>
    </rPh>
    <rPh sb="5" eb="8">
      <t>フネンセイ</t>
    </rPh>
    <phoneticPr fontId="3"/>
  </si>
  <si>
    <t>資源びん</t>
    <rPh sb="0" eb="2">
      <t>シゲン</t>
    </rPh>
    <phoneticPr fontId="3"/>
  </si>
  <si>
    <t>古紙類</t>
    <rPh sb="0" eb="2">
      <t>コシ</t>
    </rPh>
    <rPh sb="2" eb="3">
      <t>ルイ</t>
    </rPh>
    <phoneticPr fontId="3"/>
  </si>
  <si>
    <t>ペットボトル</t>
    <phoneticPr fontId="3"/>
  </si>
  <si>
    <t>資源びん</t>
    <rPh sb="0" eb="2">
      <t>シゲン</t>
    </rPh>
    <phoneticPr fontId="3"/>
  </si>
  <si>
    <t>不燃ごみ・不燃性粗大ごみ</t>
    <rPh sb="0" eb="2">
      <t>フネン</t>
    </rPh>
    <rPh sb="5" eb="8">
      <t>フネンセイ</t>
    </rPh>
    <rPh sb="8" eb="10">
      <t>ソダイ</t>
    </rPh>
    <phoneticPr fontId="3"/>
  </si>
  <si>
    <t>運営変動費Ⅱ（不燃ごみ・不燃性粗大ごみ）</t>
    <rPh sb="0" eb="2">
      <t>ウンエイ</t>
    </rPh>
    <rPh sb="2" eb="4">
      <t>ヘンドウ</t>
    </rPh>
    <rPh sb="4" eb="5">
      <t>ヒ</t>
    </rPh>
    <rPh sb="7" eb="9">
      <t>フネン</t>
    </rPh>
    <rPh sb="12" eb="15">
      <t>フネンセイ</t>
    </rPh>
    <phoneticPr fontId="6"/>
  </si>
  <si>
    <t>運営変動費Ⅱ（資源びん）</t>
    <rPh sb="0" eb="2">
      <t>ウンエイ</t>
    </rPh>
    <rPh sb="2" eb="4">
      <t>ヘンドウ</t>
    </rPh>
    <rPh sb="4" eb="5">
      <t>ヒ</t>
    </rPh>
    <rPh sb="7" eb="9">
      <t>シゲン</t>
    </rPh>
    <phoneticPr fontId="6"/>
  </si>
  <si>
    <t>運営変動費Ⅱ（古紙類）</t>
    <rPh sb="0" eb="2">
      <t>ウンエイ</t>
    </rPh>
    <rPh sb="2" eb="4">
      <t>ヘンドウ</t>
    </rPh>
    <rPh sb="4" eb="5">
      <t>ヒ</t>
    </rPh>
    <rPh sb="7" eb="9">
      <t>コシ</t>
    </rPh>
    <rPh sb="9" eb="10">
      <t>ルイ</t>
    </rPh>
    <phoneticPr fontId="6"/>
  </si>
  <si>
    <t>運営費(余熱利用施設)</t>
    <rPh sb="0" eb="2">
      <t>ウンエイ</t>
    </rPh>
    <rPh sb="2" eb="3">
      <t>ヒ</t>
    </rPh>
    <rPh sb="4" eb="6">
      <t>ヨネツ</t>
    </rPh>
    <rPh sb="6" eb="8">
      <t>リヨウ</t>
    </rPh>
    <rPh sb="8" eb="9">
      <t>シ</t>
    </rPh>
    <rPh sb="9" eb="10">
      <t>）</t>
    </rPh>
    <phoneticPr fontId="8"/>
  </si>
  <si>
    <t>維持管理費(余熱利用施設)</t>
    <rPh sb="0" eb="2">
      <t>イジ</t>
    </rPh>
    <rPh sb="2" eb="4">
      <t>カンリ</t>
    </rPh>
    <rPh sb="6" eb="8">
      <t>ヨネツ</t>
    </rPh>
    <rPh sb="8" eb="10">
      <t>リヨウ</t>
    </rPh>
    <phoneticPr fontId="8"/>
  </si>
  <si>
    <t>人件費(余熱利用施設)</t>
    <rPh sb="4" eb="6">
      <t>ヨネツ</t>
    </rPh>
    <rPh sb="6" eb="8">
      <t>リヨウ</t>
    </rPh>
    <rPh sb="8" eb="10">
      <t>シセツ</t>
    </rPh>
    <phoneticPr fontId="8"/>
  </si>
  <si>
    <t>その他費用(余熱利用施設)</t>
    <rPh sb="2" eb="3">
      <t>タ</t>
    </rPh>
    <rPh sb="3" eb="5">
      <t>ヒヨウ</t>
    </rPh>
    <rPh sb="6" eb="8">
      <t>ヨネツ</t>
    </rPh>
    <rPh sb="8" eb="10">
      <t>リヨウ</t>
    </rPh>
    <rPh sb="10" eb="12">
      <t>シセツ</t>
    </rPh>
    <phoneticPr fontId="8"/>
  </si>
  <si>
    <t>運営変動費Ⅱ（不燃ごみ・不燃性粗大ごみ）</t>
    <rPh sb="7" eb="9">
      <t>フネン</t>
    </rPh>
    <rPh sb="12" eb="15">
      <t>フネンセイ</t>
    </rPh>
    <phoneticPr fontId="3"/>
  </si>
  <si>
    <t>運営変動費Ⅱ（資源びん）</t>
    <rPh sb="7" eb="9">
      <t>シゲン</t>
    </rPh>
    <phoneticPr fontId="3"/>
  </si>
  <si>
    <t>運営変動費Ⅱ（古紙類）</t>
    <rPh sb="7" eb="9">
      <t>コシ</t>
    </rPh>
    <rPh sb="9" eb="10">
      <t>ルイ</t>
    </rPh>
    <phoneticPr fontId="3"/>
  </si>
  <si>
    <t>運営固定費Ⅶ（人件費）</t>
    <phoneticPr fontId="3"/>
  </si>
  <si>
    <t>運営固定費Ⅶ（その他経費）</t>
    <phoneticPr fontId="3"/>
  </si>
  <si>
    <t>運営固定費Ⅷ（運転管理経費）</t>
    <phoneticPr fontId="3"/>
  </si>
  <si>
    <t>運営固定費Ⅸ（点検補修費）</t>
    <phoneticPr fontId="3"/>
  </si>
  <si>
    <t>運営固定費Ⅰ（余熱利用施設　人件費）</t>
    <rPh sb="0" eb="2">
      <t>ウンエイ</t>
    </rPh>
    <rPh sb="2" eb="5">
      <t>コテイヒ</t>
    </rPh>
    <rPh sb="7" eb="9">
      <t>ヨネツ</t>
    </rPh>
    <rPh sb="9" eb="11">
      <t>リヨウ</t>
    </rPh>
    <rPh sb="11" eb="13">
      <t>シセツ</t>
    </rPh>
    <rPh sb="14" eb="17">
      <t>ジンケンヒ</t>
    </rPh>
    <phoneticPr fontId="6"/>
  </si>
  <si>
    <t>運営固定費Ⅰ（余熱利用施設　その他経費）</t>
    <rPh sb="0" eb="2">
      <t>ウンエイ</t>
    </rPh>
    <rPh sb="2" eb="5">
      <t>コテイヒ</t>
    </rPh>
    <rPh sb="7" eb="9">
      <t>ヨネツ</t>
    </rPh>
    <rPh sb="9" eb="11">
      <t>リヨウ</t>
    </rPh>
    <rPh sb="11" eb="13">
      <t>シセツ</t>
    </rPh>
    <rPh sb="16" eb="17">
      <t>タ</t>
    </rPh>
    <rPh sb="17" eb="19">
      <t>ケイヒ</t>
    </rPh>
    <phoneticPr fontId="6"/>
  </si>
  <si>
    <t>運営固定費Ⅱ（余熱利用施設　運転管理経費）</t>
    <rPh sb="0" eb="2">
      <t>ウンエイ</t>
    </rPh>
    <rPh sb="2" eb="4">
      <t>コテイ</t>
    </rPh>
    <rPh sb="4" eb="5">
      <t>ヒ</t>
    </rPh>
    <rPh sb="7" eb="9">
      <t>ヨネツ</t>
    </rPh>
    <rPh sb="9" eb="11">
      <t>リヨウ</t>
    </rPh>
    <rPh sb="11" eb="13">
      <t>シセツ</t>
    </rPh>
    <rPh sb="14" eb="16">
      <t>ウンテン</t>
    </rPh>
    <rPh sb="16" eb="18">
      <t>カンリ</t>
    </rPh>
    <rPh sb="18" eb="20">
      <t>ケイヒ</t>
    </rPh>
    <phoneticPr fontId="6"/>
  </si>
  <si>
    <t>運営固定費Ⅲ（余熱利用施設　点検補修費）</t>
    <rPh sb="0" eb="2">
      <t>ウンエイ</t>
    </rPh>
    <rPh sb="2" eb="5">
      <t>コテイヒ</t>
    </rPh>
    <rPh sb="7" eb="9">
      <t>ヨネツ</t>
    </rPh>
    <rPh sb="9" eb="11">
      <t>リヨウ</t>
    </rPh>
    <rPh sb="11" eb="13">
      <t>シセツ</t>
    </rPh>
    <rPh sb="14" eb="16">
      <t>テンケン</t>
    </rPh>
    <rPh sb="16" eb="18">
      <t>ホシュウ</t>
    </rPh>
    <rPh sb="18" eb="19">
      <t>ヒ</t>
    </rPh>
    <phoneticPr fontId="6"/>
  </si>
  <si>
    <t>運営準備期間固定費</t>
    <phoneticPr fontId="3"/>
  </si>
  <si>
    <t>第7-4-1(1)号様式</t>
    <rPh sb="0" eb="1">
      <t>ダイ</t>
    </rPh>
    <rPh sb="9" eb="10">
      <t>ゴウ</t>
    </rPh>
    <rPh sb="10" eb="12">
      <t>ヨウシキ</t>
    </rPh>
    <phoneticPr fontId="3"/>
  </si>
  <si>
    <t>第7-4-1(2)号様式</t>
    <rPh sb="0" eb="1">
      <t>ダイ</t>
    </rPh>
    <rPh sb="9" eb="10">
      <t>ゴウ</t>
    </rPh>
    <rPh sb="10" eb="12">
      <t>ヨウシキ</t>
    </rPh>
    <phoneticPr fontId="3"/>
  </si>
  <si>
    <t>第7-4-1(3)号様式</t>
    <rPh sb="0" eb="1">
      <t>ダイ</t>
    </rPh>
    <rPh sb="9" eb="10">
      <t>ゴウ</t>
    </rPh>
    <rPh sb="10" eb="12">
      <t>ヨウシキ</t>
    </rPh>
    <phoneticPr fontId="3"/>
  </si>
  <si>
    <t>第7-4-2号様式</t>
    <rPh sb="0" eb="1">
      <t>ダイ</t>
    </rPh>
    <rPh sb="6" eb="7">
      <t>ゴウ</t>
    </rPh>
    <rPh sb="7" eb="9">
      <t>ヨウシキ</t>
    </rPh>
    <phoneticPr fontId="3"/>
  </si>
  <si>
    <t>第7-4-3(1)号様式</t>
    <rPh sb="0" eb="1">
      <t>ダイ</t>
    </rPh>
    <rPh sb="9" eb="10">
      <t>ゴウ</t>
    </rPh>
    <rPh sb="10" eb="12">
      <t>ヨウシキ</t>
    </rPh>
    <phoneticPr fontId="3"/>
  </si>
  <si>
    <t>第7-4-3(2)号様式</t>
    <rPh sb="0" eb="1">
      <t>ダイ</t>
    </rPh>
    <rPh sb="9" eb="10">
      <t>ゴウ</t>
    </rPh>
    <rPh sb="10" eb="12">
      <t>ヨウシキ</t>
    </rPh>
    <phoneticPr fontId="3"/>
  </si>
  <si>
    <t>第7-4-3(3)号様式</t>
    <rPh sb="0" eb="1">
      <t>ダイ</t>
    </rPh>
    <rPh sb="9" eb="10">
      <t>ゴウ</t>
    </rPh>
    <rPh sb="10" eb="12">
      <t>ヨウシキ</t>
    </rPh>
    <phoneticPr fontId="3"/>
  </si>
  <si>
    <t>第7-4-3(4)号様式</t>
    <rPh sb="0" eb="1">
      <t>ダイ</t>
    </rPh>
    <rPh sb="9" eb="10">
      <t>ゴウ</t>
    </rPh>
    <rPh sb="10" eb="12">
      <t>ヨウシキ</t>
    </rPh>
    <phoneticPr fontId="3"/>
  </si>
  <si>
    <t>第7-4-3(5)号様式</t>
    <rPh sb="0" eb="1">
      <t>ダイ</t>
    </rPh>
    <rPh sb="9" eb="10">
      <t>ゴウ</t>
    </rPh>
    <rPh sb="10" eb="12">
      <t>ヨウシキ</t>
    </rPh>
    <phoneticPr fontId="3"/>
  </si>
  <si>
    <t>第7-4-3(6)号様式</t>
    <rPh sb="0" eb="1">
      <t>ダイ</t>
    </rPh>
    <rPh sb="9" eb="10">
      <t>ゴウ</t>
    </rPh>
    <rPh sb="10" eb="12">
      <t>ヨウシキ</t>
    </rPh>
    <phoneticPr fontId="3"/>
  </si>
  <si>
    <t>第7-4-3(7)号様式</t>
    <rPh sb="0" eb="1">
      <t>ダイ</t>
    </rPh>
    <rPh sb="9" eb="10">
      <t>ゴウ</t>
    </rPh>
    <rPh sb="10" eb="12">
      <t>ヨウシキ</t>
    </rPh>
    <phoneticPr fontId="3"/>
  </si>
  <si>
    <t>第7-4-3(8)号様式</t>
    <rPh sb="0" eb="1">
      <t>ダイ</t>
    </rPh>
    <rPh sb="9" eb="10">
      <t>ゴウ</t>
    </rPh>
    <rPh sb="10" eb="12">
      <t>ヨウシキ</t>
    </rPh>
    <phoneticPr fontId="3"/>
  </si>
  <si>
    <t>第7-4-3(9)号様式</t>
    <rPh sb="0" eb="1">
      <t>ダイ</t>
    </rPh>
    <rPh sb="9" eb="10">
      <t>ゴウ</t>
    </rPh>
    <rPh sb="10" eb="12">
      <t>ヨウシキ</t>
    </rPh>
    <phoneticPr fontId="3"/>
  </si>
  <si>
    <t>第7-4-3(10)号様式</t>
    <rPh sb="0" eb="1">
      <t>ダイ</t>
    </rPh>
    <rPh sb="10" eb="11">
      <t>ゴウ</t>
    </rPh>
    <rPh sb="11" eb="13">
      <t>ヨウシキ</t>
    </rPh>
    <phoneticPr fontId="3"/>
  </si>
  <si>
    <t>第7-4-3(11)号様式</t>
    <rPh sb="0" eb="1">
      <t>ダイ</t>
    </rPh>
    <rPh sb="10" eb="11">
      <t>ゴウ</t>
    </rPh>
    <rPh sb="11" eb="13">
      <t>ヨウシキ</t>
    </rPh>
    <phoneticPr fontId="3"/>
  </si>
  <si>
    <t>第7-4-3(12)号様式</t>
    <rPh sb="0" eb="1">
      <t>ダイ</t>
    </rPh>
    <rPh sb="10" eb="11">
      <t>ゴウ</t>
    </rPh>
    <rPh sb="11" eb="13">
      <t>ヨウシキ</t>
    </rPh>
    <phoneticPr fontId="3"/>
  </si>
  <si>
    <t>第7-4-3(13)号様式</t>
    <rPh sb="0" eb="1">
      <t>ダイ</t>
    </rPh>
    <rPh sb="10" eb="11">
      <t>ゴウ</t>
    </rPh>
    <rPh sb="11" eb="13">
      <t>ヨウシキ</t>
    </rPh>
    <phoneticPr fontId="3"/>
  </si>
  <si>
    <t>第7-4-3(14)号様式</t>
    <rPh sb="0" eb="1">
      <t>ダイ</t>
    </rPh>
    <rPh sb="10" eb="11">
      <t>ゴウ</t>
    </rPh>
    <rPh sb="11" eb="13">
      <t>ヨウシキ</t>
    </rPh>
    <phoneticPr fontId="3"/>
  </si>
  <si>
    <t>第7-4-3(15)号様式</t>
    <rPh sb="0" eb="1">
      <t>ダイ</t>
    </rPh>
    <rPh sb="10" eb="11">
      <t>ゴウ</t>
    </rPh>
    <rPh sb="11" eb="13">
      <t>ヨウシキ</t>
    </rPh>
    <phoneticPr fontId="3"/>
  </si>
  <si>
    <t>第7-4-3(16)号様式</t>
    <rPh sb="0" eb="1">
      <t>ダイ</t>
    </rPh>
    <rPh sb="10" eb="11">
      <t>ゴウ</t>
    </rPh>
    <rPh sb="11" eb="13">
      <t>ヨウシキ</t>
    </rPh>
    <phoneticPr fontId="3"/>
  </si>
  <si>
    <t>第7-4-3(17)号様式</t>
    <rPh sb="0" eb="1">
      <t>ダイ</t>
    </rPh>
    <rPh sb="10" eb="11">
      <t>ゴウ</t>
    </rPh>
    <rPh sb="11" eb="13">
      <t>ヨウシキ</t>
    </rPh>
    <phoneticPr fontId="3"/>
  </si>
  <si>
    <t>第7-4-4号様式</t>
    <rPh sb="0" eb="1">
      <t>ダイ</t>
    </rPh>
    <rPh sb="6" eb="7">
      <t>ゴウ</t>
    </rPh>
    <rPh sb="7" eb="9">
      <t>ヨウシキ</t>
    </rPh>
    <phoneticPr fontId="3"/>
  </si>
  <si>
    <t>法人市民税</t>
    <rPh sb="0" eb="2">
      <t>ホウジン</t>
    </rPh>
    <rPh sb="2" eb="5">
      <t>シミンゼイ</t>
    </rPh>
    <phoneticPr fontId="8"/>
  </si>
  <si>
    <t>法人県民税</t>
    <rPh sb="0" eb="2">
      <t>ホウジン</t>
    </rPh>
    <rPh sb="2" eb="5">
      <t>ケンミンゼイ</t>
    </rPh>
    <phoneticPr fontId="8"/>
  </si>
  <si>
    <t>法人事業税</t>
    <rPh sb="0" eb="2">
      <t>ホウジン</t>
    </rPh>
    <rPh sb="2" eb="4">
      <t>ジギョウ</t>
    </rPh>
    <rPh sb="4" eb="5">
      <t>ゼイ</t>
    </rPh>
    <phoneticPr fontId="8"/>
  </si>
  <si>
    <t>事業収支表</t>
    <phoneticPr fontId="3"/>
  </si>
  <si>
    <t>第7-4-1号様式</t>
    <rPh sb="0" eb="1">
      <t>ダイ</t>
    </rPh>
    <rPh sb="6" eb="7">
      <t>ゴウ</t>
    </rPh>
    <rPh sb="7" eb="9">
      <t>ヨウシキ</t>
    </rPh>
    <phoneticPr fontId="3"/>
  </si>
  <si>
    <t>第7-4-1号様式</t>
    <rPh sb="0" eb="1">
      <t>ダイ</t>
    </rPh>
    <rPh sb="6" eb="7">
      <t>ゴウ</t>
    </rPh>
    <rPh sb="7" eb="9">
      <t>ヨウシキ</t>
    </rPh>
    <phoneticPr fontId="3"/>
  </si>
  <si>
    <t xml:space="preserve">               　　年度
　　　費目</t>
    <rPh sb="17" eb="19">
      <t>ネンド</t>
    </rPh>
    <rPh sb="23" eb="25">
      <t>ヒモク</t>
    </rPh>
    <phoneticPr fontId="3"/>
  </si>
  <si>
    <t>第7-4-1(1)号様式</t>
    <rPh sb="0" eb="1">
      <t>ダイ</t>
    </rPh>
    <rPh sb="9" eb="10">
      <t>ゴウ</t>
    </rPh>
    <rPh sb="10" eb="12">
      <t>ヨウシキ</t>
    </rPh>
    <phoneticPr fontId="3"/>
  </si>
  <si>
    <t>①運営委託費Ａ（固定費）
　【様式7-4-1(1)】</t>
    <rPh sb="1" eb="3">
      <t>ウンエイ</t>
    </rPh>
    <rPh sb="3" eb="5">
      <t>イタク</t>
    </rPh>
    <rPh sb="5" eb="6">
      <t>ヒ</t>
    </rPh>
    <rPh sb="8" eb="11">
      <t>コテイヒ</t>
    </rPh>
    <rPh sb="15" eb="17">
      <t>ヨウシキ</t>
    </rPh>
    <phoneticPr fontId="3"/>
  </si>
  <si>
    <t>②運営委託費Ｂ（変動費）
　【様式7-4-1(1)】</t>
    <rPh sb="1" eb="3">
      <t>ウンエイ</t>
    </rPh>
    <rPh sb="3" eb="5">
      <t>イタク</t>
    </rPh>
    <rPh sb="5" eb="6">
      <t>ヒ</t>
    </rPh>
    <rPh sb="8" eb="10">
      <t>ヘンドウ</t>
    </rPh>
    <rPh sb="10" eb="11">
      <t>ヒ</t>
    </rPh>
    <rPh sb="15" eb="17">
      <t>ヨウシキ</t>
    </rPh>
    <phoneticPr fontId="3"/>
  </si>
  <si>
    <t>①運営委託費Ａ（固定費）
　【様式7-4-1(2)】</t>
    <rPh sb="1" eb="3">
      <t>ウンエイ</t>
    </rPh>
    <rPh sb="3" eb="5">
      <t>イタク</t>
    </rPh>
    <rPh sb="5" eb="6">
      <t>ヒ</t>
    </rPh>
    <rPh sb="8" eb="11">
      <t>コテイヒ</t>
    </rPh>
    <rPh sb="15" eb="17">
      <t>ヨウシキ</t>
    </rPh>
    <phoneticPr fontId="3"/>
  </si>
  <si>
    <t>②運営委託費Ｂ（変動費）
 　【様式7-4-1(2)】</t>
    <rPh sb="1" eb="3">
      <t>ウンエイ</t>
    </rPh>
    <rPh sb="3" eb="5">
      <t>イタク</t>
    </rPh>
    <rPh sb="5" eb="6">
      <t>ヒ</t>
    </rPh>
    <rPh sb="8" eb="10">
      <t>ヘンドウ</t>
    </rPh>
    <rPh sb="10" eb="11">
      <t>ヒ</t>
    </rPh>
    <rPh sb="16" eb="18">
      <t>ヨウシキ</t>
    </rPh>
    <phoneticPr fontId="3"/>
  </si>
  <si>
    <t>①運営委託費Ａ（固定費）
　【様式7-4-1(3)】</t>
    <rPh sb="1" eb="3">
      <t>ウンエイ</t>
    </rPh>
    <rPh sb="3" eb="5">
      <t>イタク</t>
    </rPh>
    <rPh sb="5" eb="6">
      <t>ヒ</t>
    </rPh>
    <rPh sb="8" eb="11">
      <t>コテイヒ</t>
    </rPh>
    <rPh sb="15" eb="17">
      <t>ヨウシキ</t>
    </rPh>
    <phoneticPr fontId="3"/>
  </si>
  <si>
    <t>②運営委託費Ｂ（変動費）
 　【様式7-4-1(3)】</t>
    <rPh sb="1" eb="3">
      <t>ウンエイ</t>
    </rPh>
    <rPh sb="3" eb="5">
      <t>イタク</t>
    </rPh>
    <rPh sb="5" eb="6">
      <t>ヒ</t>
    </rPh>
    <rPh sb="8" eb="10">
      <t>ヘンドウ</t>
    </rPh>
    <rPh sb="10" eb="11">
      <t>ヒ</t>
    </rPh>
    <rPh sb="16" eb="18">
      <t>ヨウシキ</t>
    </rPh>
    <phoneticPr fontId="3"/>
  </si>
  <si>
    <t>第7-4-1(2)号様式</t>
    <rPh sb="0" eb="1">
      <t>ダイ</t>
    </rPh>
    <rPh sb="9" eb="10">
      <t>ゴウ</t>
    </rPh>
    <rPh sb="10" eb="12">
      <t>ヨウシキ</t>
    </rPh>
    <phoneticPr fontId="3"/>
  </si>
  <si>
    <t>第7-4-1(3)号様式</t>
    <rPh sb="0" eb="1">
      <t>ダイ</t>
    </rPh>
    <rPh sb="9" eb="10">
      <t>ゴウ</t>
    </rPh>
    <rPh sb="10" eb="12">
      <t>ヨウシキ</t>
    </rPh>
    <phoneticPr fontId="3"/>
  </si>
  <si>
    <t>第7-4-2号様式</t>
    <rPh sb="0" eb="1">
      <t>ダイ</t>
    </rPh>
    <rPh sb="6" eb="7">
      <t>ゴウ</t>
    </rPh>
    <rPh sb="7" eb="9">
      <t>ヨウシキ</t>
    </rPh>
    <phoneticPr fontId="3"/>
  </si>
  <si>
    <t>第7-4-3(1)号様式</t>
    <rPh sb="0" eb="1">
      <t>ダイ</t>
    </rPh>
    <rPh sb="9" eb="10">
      <t>ゴウ</t>
    </rPh>
    <rPh sb="10" eb="12">
      <t>ヨウシキ</t>
    </rPh>
    <phoneticPr fontId="3"/>
  </si>
  <si>
    <t>第7-4-3(2)号様式</t>
    <rPh sb="0" eb="1">
      <t>ダイ</t>
    </rPh>
    <rPh sb="9" eb="10">
      <t>ゴウ</t>
    </rPh>
    <rPh sb="10" eb="12">
      <t>ヨウシキ</t>
    </rPh>
    <phoneticPr fontId="3"/>
  </si>
  <si>
    <t>第7-4-3(3)号様式</t>
    <rPh sb="0" eb="1">
      <t>ダイ</t>
    </rPh>
    <rPh sb="9" eb="10">
      <t>ゴウ</t>
    </rPh>
    <rPh sb="10" eb="12">
      <t>ヨウシキ</t>
    </rPh>
    <phoneticPr fontId="3"/>
  </si>
  <si>
    <t>第7-4-3(4)号様式</t>
    <rPh sb="0" eb="1">
      <t>ダイ</t>
    </rPh>
    <rPh sb="9" eb="10">
      <t>ゴウ</t>
    </rPh>
    <rPh sb="10" eb="12">
      <t>ヨウシキ</t>
    </rPh>
    <phoneticPr fontId="3"/>
  </si>
  <si>
    <t>第7-4-3(5)号様式</t>
    <rPh sb="0" eb="1">
      <t>ダイ</t>
    </rPh>
    <rPh sb="9" eb="10">
      <t>ゴウ</t>
    </rPh>
    <rPh sb="10" eb="12">
      <t>ヨウシキ</t>
    </rPh>
    <phoneticPr fontId="3"/>
  </si>
  <si>
    <t>第7-4-3(6)号様式</t>
    <rPh sb="0" eb="1">
      <t>ダイ</t>
    </rPh>
    <rPh sb="9" eb="10">
      <t>ゴウ</t>
    </rPh>
    <rPh sb="10" eb="12">
      <t>ヨウシキ</t>
    </rPh>
    <phoneticPr fontId="3"/>
  </si>
  <si>
    <t>第7-4-3(7)号様式</t>
    <rPh sb="0" eb="1">
      <t>ダイ</t>
    </rPh>
    <rPh sb="9" eb="10">
      <t>ゴウ</t>
    </rPh>
    <rPh sb="10" eb="12">
      <t>ヨウシキ</t>
    </rPh>
    <phoneticPr fontId="3"/>
  </si>
  <si>
    <t>第7-4-3(8)号様式</t>
    <rPh sb="0" eb="1">
      <t>ダイ</t>
    </rPh>
    <rPh sb="9" eb="10">
      <t>ゴウ</t>
    </rPh>
    <rPh sb="10" eb="12">
      <t>ヨウシキ</t>
    </rPh>
    <phoneticPr fontId="3"/>
  </si>
  <si>
    <t>第7-4-3(9)号様式</t>
    <rPh sb="0" eb="1">
      <t>ダイ</t>
    </rPh>
    <rPh sb="9" eb="10">
      <t>ゴウ</t>
    </rPh>
    <rPh sb="10" eb="12">
      <t>ヨウシキ</t>
    </rPh>
    <phoneticPr fontId="3"/>
  </si>
  <si>
    <t>第7-4-3(11)号様式</t>
    <rPh sb="0" eb="1">
      <t>ダイ</t>
    </rPh>
    <rPh sb="10" eb="11">
      <t>ゴウ</t>
    </rPh>
    <rPh sb="11" eb="13">
      <t>ヨウシキ</t>
    </rPh>
    <phoneticPr fontId="3"/>
  </si>
  <si>
    <t>第7-4-3(10)号様式</t>
    <rPh sb="0" eb="1">
      <t>ダイ</t>
    </rPh>
    <rPh sb="10" eb="11">
      <t>ゴウ</t>
    </rPh>
    <rPh sb="11" eb="13">
      <t>ヨウシキ</t>
    </rPh>
    <phoneticPr fontId="3"/>
  </si>
  <si>
    <t>第7-4-3(13)号様式</t>
    <rPh sb="0" eb="1">
      <t>ダイ</t>
    </rPh>
    <rPh sb="10" eb="11">
      <t>ゴウ</t>
    </rPh>
    <rPh sb="11" eb="13">
      <t>ヨウシキ</t>
    </rPh>
    <phoneticPr fontId="3"/>
  </si>
  <si>
    <t>第7-4-3(12)号様式</t>
    <rPh sb="0" eb="1">
      <t>ダイ</t>
    </rPh>
    <rPh sb="10" eb="11">
      <t>ゴウ</t>
    </rPh>
    <rPh sb="11" eb="13">
      <t>ヨウシキ</t>
    </rPh>
    <phoneticPr fontId="3"/>
  </si>
  <si>
    <t>第7-4-3(14)号様式</t>
    <rPh sb="0" eb="1">
      <t>ダイ</t>
    </rPh>
    <rPh sb="10" eb="11">
      <t>ゴウ</t>
    </rPh>
    <rPh sb="11" eb="13">
      <t>ヨウシキ</t>
    </rPh>
    <phoneticPr fontId="3"/>
  </si>
  <si>
    <t>第7-4-3(15)号様式</t>
    <rPh sb="0" eb="1">
      <t>ダイ</t>
    </rPh>
    <rPh sb="10" eb="11">
      <t>ゴウ</t>
    </rPh>
    <rPh sb="11" eb="13">
      <t>ヨウシキ</t>
    </rPh>
    <phoneticPr fontId="3"/>
  </si>
  <si>
    <t>第7-4-3(16)号様式</t>
    <rPh sb="0" eb="1">
      <t>ダイ</t>
    </rPh>
    <rPh sb="10" eb="11">
      <t>ゴウ</t>
    </rPh>
    <rPh sb="11" eb="13">
      <t>ヨウシキ</t>
    </rPh>
    <phoneticPr fontId="3"/>
  </si>
  <si>
    <t>第7-4-3(17)号様式</t>
    <rPh sb="0" eb="1">
      <t>ダイ</t>
    </rPh>
    <rPh sb="10" eb="11">
      <t>ゴウ</t>
    </rPh>
    <rPh sb="11" eb="13">
      <t>ヨウシキ</t>
    </rPh>
    <phoneticPr fontId="3"/>
  </si>
  <si>
    <t>第7-4-4号様式</t>
    <rPh sb="0" eb="1">
      <t>ダイ</t>
    </rPh>
    <rPh sb="6" eb="7">
      <t>ゴウ</t>
    </rPh>
    <rPh sb="7" eb="9">
      <t>ヨウシキ</t>
    </rPh>
    <phoneticPr fontId="3"/>
  </si>
  <si>
    <t>　　　　　　　　　　　　　　　　年度
　項目</t>
    <rPh sb="20" eb="22">
      <t>コウモク</t>
    </rPh>
    <phoneticPr fontId="8"/>
  </si>
  <si>
    <t xml:space="preserve">           　   　　　       　年度
　項目</t>
    <rPh sb="30" eb="32">
      <t>コウモク</t>
    </rPh>
    <phoneticPr fontId="8"/>
  </si>
  <si>
    <t>年間処理対象物量</t>
    <phoneticPr fontId="3"/>
  </si>
  <si>
    <t>第7-4号様式　関係リスト</t>
    <rPh sb="0" eb="1">
      <t>ダイ</t>
    </rPh>
    <rPh sb="4" eb="5">
      <t>ゴウ</t>
    </rPh>
    <rPh sb="5" eb="7">
      <t>ヨウシキ</t>
    </rPh>
    <rPh sb="8" eb="10">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</si>
</sst>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_ "/>
    <numFmt numFmtId="177" formatCode="#,##0;&quot;▲ &quot;#,##0"/>
    <numFmt numFmtId="178" formatCode="#,##0_ "/>
    <numFmt numFmtId="179" formatCode="0.000"/>
    <numFmt numFmtId="180" formatCode="#,##0.00;&quot;▲ &quot;#,##0.00"/>
    <numFmt numFmtId="181" formatCode="0.00_);[Red]\(0.00\)"/>
    <numFmt numFmtId="182" formatCode="\(\ #,##0\ &quot;円/t&quot;\)\ "/>
    <numFmt numFmtId="183" formatCode="\(\ #,##0\ &quot;t&quot;\)\ "/>
    <numFmt numFmtId="184" formatCode="#,##0.0"/>
    <numFmt numFmtId="185" formatCode="#,##0.0;[Red]\-#,##0.0"/>
  </numFmts>
  <fonts count="2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u/>
      <sz val="11"/>
      <color indexed="12"/>
      <name val="ＭＳ Ｐゴシック"/>
      <family val="3"/>
      <charset val="128"/>
    </font>
    <font>
      <sz val="11"/>
      <name val="ＭＳ 明朝"/>
      <family val="1"/>
      <charset val="128"/>
    </font>
    <font>
      <sz val="12"/>
      <name val="Century"/>
      <family val="1"/>
    </font>
    <font>
      <sz val="9"/>
      <name val="ＭＳ 明朝"/>
      <family val="1"/>
      <charset val="128"/>
    </font>
    <font>
      <sz val="11"/>
      <name val="ＭＳ Ｐゴシック"/>
      <family val="3"/>
      <charset val="128"/>
    </font>
    <font>
      <sz val="10"/>
      <name val="ＭＳ Ｐゴシック"/>
      <family val="3"/>
      <charset val="128"/>
    </font>
    <font>
      <b/>
      <i/>
      <sz val="11"/>
      <color indexed="10"/>
      <name val="ＭＳ 明朝"/>
      <family val="1"/>
      <charset val="128"/>
    </font>
    <font>
      <sz val="11"/>
      <color theme="1"/>
      <name val="ＭＳ Ｐゴシック"/>
      <family val="2"/>
      <scheme val="minor"/>
    </font>
    <font>
      <sz val="16"/>
      <name val="ＭＳ 明朝"/>
      <family val="1"/>
      <charset val="128"/>
    </font>
    <font>
      <b/>
      <u/>
      <sz val="10"/>
      <color indexed="10"/>
      <name val="ＭＳ 明朝"/>
      <family val="1"/>
      <charset val="128"/>
    </font>
    <font>
      <sz val="11"/>
      <color indexed="12"/>
      <name val="ＭＳ 明朝"/>
      <family val="1"/>
      <charset val="128"/>
    </font>
    <font>
      <sz val="10"/>
      <color rgb="FFFF0000"/>
      <name val="ＭＳ 明朝"/>
      <family val="1"/>
      <charset val="128"/>
    </font>
    <font>
      <b/>
      <sz val="11"/>
      <color indexed="10"/>
      <name val="ＭＳ 明朝"/>
      <family val="1"/>
      <charset val="128"/>
    </font>
    <font>
      <sz val="1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0">
    <border>
      <left/>
      <right/>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right style="hair">
        <color indexed="64"/>
      </right>
      <top style="thin">
        <color indexed="64"/>
      </top>
      <bottom style="double">
        <color indexed="64"/>
      </bottom>
      <diagonal/>
    </border>
    <border>
      <left style="thin">
        <color indexed="64"/>
      </left>
      <right style="hair">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diagonal/>
    </border>
    <border>
      <left style="hair">
        <color indexed="64"/>
      </left>
      <right/>
      <top style="hair">
        <color indexed="64"/>
      </top>
      <bottom/>
      <diagonal/>
    </border>
    <border>
      <left/>
      <right style="thin">
        <color indexed="64"/>
      </right>
      <top style="hair">
        <color indexed="64"/>
      </top>
      <bottom/>
      <diagonal/>
    </border>
    <border diagonalDown="1">
      <left/>
      <right/>
      <top style="thin">
        <color indexed="64"/>
      </top>
      <bottom style="thin">
        <color indexed="64"/>
      </bottom>
      <diagonal style="thin">
        <color indexed="64"/>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style="thin">
        <color indexed="64"/>
      </right>
      <top style="double">
        <color indexed="64"/>
      </top>
      <bottom style="thin">
        <color indexed="64"/>
      </bottom>
      <diagonal/>
    </border>
    <border>
      <left/>
      <right style="hair">
        <color indexed="64"/>
      </right>
      <top/>
      <bottom/>
      <diagonal/>
    </border>
  </borders>
  <cellStyleXfs count="16">
    <xf numFmtId="0" fontId="0" fillId="0" borderId="0"/>
    <xf numFmtId="38" fontId="2" fillId="0" borderId="0" applyFont="0" applyFill="0" applyBorder="0" applyAlignment="0" applyProtection="0"/>
    <xf numFmtId="38" fontId="2" fillId="0" borderId="0" applyFont="0" applyFill="0" applyBorder="0" applyAlignment="0" applyProtection="0"/>
    <xf numFmtId="0" fontId="10" fillId="0" borderId="0">
      <alignment vertical="center"/>
    </xf>
    <xf numFmtId="0" fontId="2" fillId="0" borderId="0"/>
    <xf numFmtId="0" fontId="4" fillId="0" borderId="0"/>
    <xf numFmtId="38" fontId="4" fillId="0" borderId="0" applyFont="0" applyFill="0" applyBorder="0" applyAlignment="0" applyProtection="0"/>
    <xf numFmtId="9" fontId="4" fillId="0" borderId="0" applyFont="0" applyFill="0" applyBorder="0" applyAlignment="0" applyProtection="0">
      <alignment vertical="center"/>
    </xf>
    <xf numFmtId="0" fontId="2" fillId="0" borderId="0">
      <alignment vertical="center"/>
    </xf>
    <xf numFmtId="0" fontId="13" fillId="0" borderId="0"/>
    <xf numFmtId="38" fontId="13"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38" fontId="1" fillId="0" borderId="0" applyFont="0" applyFill="0" applyBorder="0" applyAlignment="0" applyProtection="0">
      <alignment vertical="center"/>
    </xf>
  </cellStyleXfs>
  <cellXfs count="675">
    <xf numFmtId="0" fontId="0" fillId="0" borderId="0" xfId="0"/>
    <xf numFmtId="0" fontId="4" fillId="0" borderId="0" xfId="0" applyFont="1" applyFill="1" applyBorder="1" applyAlignment="1">
      <alignment vertical="center"/>
    </xf>
    <xf numFmtId="177" fontId="7" fillId="0" borderId="0" xfId="0" applyNumberFormat="1" applyFont="1" applyFill="1" applyBorder="1" applyAlignment="1" applyProtection="1">
      <alignment vertical="center"/>
    </xf>
    <xf numFmtId="177" fontId="4" fillId="0" borderId="0" xfId="0" applyNumberFormat="1" applyFont="1" applyFill="1" applyBorder="1" applyAlignment="1" applyProtection="1">
      <alignment vertical="center"/>
    </xf>
    <xf numFmtId="0" fontId="7"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5" fillId="0" borderId="0" xfId="0" applyFont="1" applyFill="1" applyAlignment="1">
      <alignment horizontal="left" vertical="center"/>
    </xf>
    <xf numFmtId="177" fontId="7" fillId="0" borderId="0" xfId="0" applyNumberFormat="1" applyFont="1" applyFill="1" applyAlignment="1" applyProtection="1">
      <alignment vertical="center"/>
    </xf>
    <xf numFmtId="0" fontId="12" fillId="0" borderId="0" xfId="0" applyFont="1" applyAlignment="1">
      <alignment vertical="center"/>
    </xf>
    <xf numFmtId="177" fontId="7" fillId="0" borderId="0" xfId="0" applyNumberFormat="1" applyFont="1" applyAlignment="1">
      <alignment vertical="center"/>
    </xf>
    <xf numFmtId="177" fontId="4" fillId="0" borderId="0" xfId="0" applyNumberFormat="1" applyFont="1" applyAlignment="1">
      <alignment vertical="center"/>
    </xf>
    <xf numFmtId="177" fontId="4" fillId="0" borderId="0" xfId="0" applyNumberFormat="1" applyFont="1" applyFill="1" applyBorder="1" applyAlignment="1" applyProtection="1">
      <alignment horizontal="right" vertical="center"/>
    </xf>
    <xf numFmtId="177" fontId="4" fillId="0" borderId="0" xfId="0" applyNumberFormat="1" applyFont="1" applyBorder="1" applyAlignment="1">
      <alignment vertical="center"/>
    </xf>
    <xf numFmtId="38" fontId="4" fillId="0" borderId="0" xfId="1" applyFont="1" applyFill="1" applyBorder="1" applyAlignment="1" applyProtection="1">
      <alignment vertical="center"/>
      <protection locked="0"/>
    </xf>
    <xf numFmtId="38" fontId="5" fillId="0" borderId="0" xfId="1" applyFont="1" applyFill="1" applyAlignment="1">
      <alignment horizontal="left" vertical="center"/>
    </xf>
    <xf numFmtId="177" fontId="7" fillId="0" borderId="16" xfId="0" applyNumberFormat="1" applyFont="1" applyFill="1" applyBorder="1" applyAlignment="1" applyProtection="1">
      <alignment vertical="center"/>
    </xf>
    <xf numFmtId="0" fontId="7" fillId="0" borderId="16" xfId="0" applyFont="1" applyBorder="1" applyAlignment="1">
      <alignment vertical="center"/>
    </xf>
    <xf numFmtId="38" fontId="9" fillId="0" borderId="0" xfId="1" applyFont="1" applyFill="1" applyBorder="1" applyAlignment="1">
      <alignment horizontal="right" vertical="center"/>
    </xf>
    <xf numFmtId="0" fontId="4" fillId="0" borderId="0" xfId="0" applyFont="1" applyFill="1" applyAlignment="1">
      <alignment vertical="center"/>
    </xf>
    <xf numFmtId="38" fontId="4" fillId="0" borderId="0" xfId="1" applyFont="1" applyFill="1" applyAlignment="1">
      <alignment horizontal="center" vertical="center"/>
    </xf>
    <xf numFmtId="38" fontId="4" fillId="0" borderId="0" xfId="1" applyFont="1" applyFill="1" applyAlignment="1">
      <alignment vertical="center"/>
    </xf>
    <xf numFmtId="0" fontId="4" fillId="0" borderId="0" xfId="0" applyFont="1" applyFill="1" applyBorder="1" applyAlignment="1">
      <alignment horizontal="center" vertical="center"/>
    </xf>
    <xf numFmtId="0" fontId="9" fillId="0" borderId="16" xfId="0" applyFont="1" applyBorder="1" applyAlignment="1">
      <alignment horizontal="right"/>
    </xf>
    <xf numFmtId="38" fontId="9" fillId="0" borderId="16" xfId="1" applyFont="1" applyBorder="1" applyAlignment="1">
      <alignment horizontal="right"/>
    </xf>
    <xf numFmtId="0" fontId="9" fillId="0" borderId="0" xfId="0" applyFont="1" applyBorder="1" applyAlignment="1">
      <alignment horizontal="right"/>
    </xf>
    <xf numFmtId="177" fontId="4" fillId="0" borderId="15" xfId="0" applyNumberFormat="1" applyFont="1" applyFill="1" applyBorder="1" applyAlignment="1" applyProtection="1">
      <alignment vertical="center"/>
      <protection locked="0"/>
    </xf>
    <xf numFmtId="177" fontId="4" fillId="0" borderId="21" xfId="0" applyNumberFormat="1" applyFont="1" applyFill="1" applyBorder="1" applyAlignment="1" applyProtection="1">
      <alignment vertical="center"/>
      <protection locked="0"/>
    </xf>
    <xf numFmtId="177" fontId="4" fillId="0" borderId="13" xfId="0" applyNumberFormat="1" applyFont="1" applyFill="1" applyBorder="1" applyAlignment="1" applyProtection="1">
      <alignment vertical="center"/>
      <protection locked="0"/>
    </xf>
    <xf numFmtId="177" fontId="4" fillId="0" borderId="10" xfId="0" applyNumberFormat="1" applyFont="1" applyFill="1" applyBorder="1" applyAlignment="1" applyProtection="1">
      <alignment vertical="center"/>
      <protection locked="0"/>
    </xf>
    <xf numFmtId="0" fontId="5" fillId="0" borderId="0" xfId="0" applyFont="1" applyFill="1" applyAlignment="1">
      <alignment vertical="center"/>
    </xf>
    <xf numFmtId="38" fontId="5" fillId="0" borderId="0" xfId="1" applyFont="1" applyFill="1" applyAlignment="1">
      <alignment vertical="center"/>
    </xf>
    <xf numFmtId="0" fontId="7" fillId="0" borderId="0" xfId="0" applyFont="1" applyFill="1" applyAlignment="1">
      <alignment vertical="center"/>
    </xf>
    <xf numFmtId="0" fontId="7" fillId="0" borderId="0" xfId="0" applyFont="1" applyBorder="1" applyAlignment="1">
      <alignment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Fill="1" applyAlignment="1">
      <alignment horizontal="center" vertical="center"/>
    </xf>
    <xf numFmtId="38" fontId="5" fillId="0" borderId="0" xfId="1" applyFont="1" applyFill="1" applyAlignment="1">
      <alignment horizontal="center" vertical="center"/>
    </xf>
    <xf numFmtId="0" fontId="5" fillId="0" borderId="0" xfId="0" applyFont="1" applyBorder="1" applyAlignment="1">
      <alignment vertical="center"/>
    </xf>
    <xf numFmtId="0" fontId="4" fillId="0" borderId="51" xfId="0" applyFont="1" applyBorder="1" applyAlignment="1">
      <alignment horizontal="center" vertical="center" wrapText="1"/>
    </xf>
    <xf numFmtId="0" fontId="4" fillId="0" borderId="55"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vertical="center" wrapText="1"/>
    </xf>
    <xf numFmtId="0" fontId="4" fillId="0" borderId="9" xfId="0" applyFont="1" applyBorder="1" applyAlignment="1">
      <alignment vertical="center" wrapText="1"/>
    </xf>
    <xf numFmtId="177" fontId="4" fillId="2" borderId="71" xfId="0" applyNumberFormat="1" applyFont="1" applyFill="1" applyBorder="1" applyAlignment="1">
      <alignment vertical="center"/>
    </xf>
    <xf numFmtId="177" fontId="4" fillId="2" borderId="10" xfId="0" applyNumberFormat="1" applyFont="1" applyFill="1" applyBorder="1" applyAlignment="1">
      <alignment vertical="center"/>
    </xf>
    <xf numFmtId="177" fontId="4" fillId="0" borderId="10" xfId="0" applyNumberFormat="1" applyFont="1" applyFill="1" applyBorder="1" applyAlignment="1">
      <alignment vertical="center"/>
    </xf>
    <xf numFmtId="177" fontId="4" fillId="0" borderId="70" xfId="0" applyNumberFormat="1" applyFont="1" applyFill="1" applyBorder="1" applyAlignment="1">
      <alignment vertical="center"/>
    </xf>
    <xf numFmtId="0" fontId="4" fillId="0" borderId="6" xfId="0" applyFont="1" applyBorder="1" applyAlignment="1">
      <alignment vertical="center" wrapText="1"/>
    </xf>
    <xf numFmtId="0" fontId="4" fillId="0" borderId="11" xfId="0" applyFont="1" applyBorder="1" applyAlignment="1">
      <alignment vertical="center" wrapText="1"/>
    </xf>
    <xf numFmtId="177" fontId="4" fillId="2" borderId="58" xfId="0" applyNumberFormat="1" applyFont="1" applyFill="1" applyBorder="1" applyAlignment="1">
      <alignment vertical="center"/>
    </xf>
    <xf numFmtId="177" fontId="4" fillId="2" borderId="12" xfId="0" applyNumberFormat="1" applyFont="1" applyFill="1" applyBorder="1" applyAlignment="1">
      <alignment vertical="center"/>
    </xf>
    <xf numFmtId="177" fontId="4" fillId="0" borderId="12" xfId="0" applyNumberFormat="1" applyFont="1" applyFill="1" applyBorder="1" applyAlignment="1">
      <alignment vertical="center"/>
    </xf>
    <xf numFmtId="177" fontId="4" fillId="0" borderId="15" xfId="0" applyNumberFormat="1" applyFont="1" applyFill="1" applyBorder="1" applyAlignment="1">
      <alignment vertical="center"/>
    </xf>
    <xf numFmtId="177" fontId="4" fillId="0" borderId="47" xfId="0" applyNumberFormat="1" applyFont="1" applyFill="1" applyBorder="1" applyAlignment="1">
      <alignment vertical="center"/>
    </xf>
    <xf numFmtId="0" fontId="4" fillId="0" borderId="4" xfId="0" applyFont="1" applyBorder="1" applyAlignment="1">
      <alignment vertical="center" wrapText="1"/>
    </xf>
    <xf numFmtId="0" fontId="4" fillId="0" borderId="41" xfId="0" applyFont="1" applyBorder="1" applyAlignment="1">
      <alignment vertical="center" wrapText="1"/>
    </xf>
    <xf numFmtId="177" fontId="4" fillId="2" borderId="59" xfId="0" applyNumberFormat="1" applyFont="1" applyFill="1" applyBorder="1" applyAlignment="1">
      <alignment vertical="center"/>
    </xf>
    <xf numFmtId="177" fontId="4" fillId="2" borderId="13" xfId="0" applyNumberFormat="1" applyFont="1" applyFill="1" applyBorder="1" applyAlignment="1">
      <alignment vertical="center"/>
    </xf>
    <xf numFmtId="177" fontId="4" fillId="0" borderId="13" xfId="0" applyNumberFormat="1" applyFont="1" applyFill="1" applyBorder="1" applyAlignment="1">
      <alignment vertical="center"/>
    </xf>
    <xf numFmtId="177" fontId="4" fillId="0" borderId="68" xfId="0" applyNumberFormat="1" applyFont="1" applyFill="1" applyBorder="1" applyAlignment="1">
      <alignment vertical="center"/>
    </xf>
    <xf numFmtId="180" fontId="4" fillId="0" borderId="0" xfId="0" applyNumberFormat="1"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177" fontId="4" fillId="0" borderId="0" xfId="0" applyNumberFormat="1" applyFont="1" applyFill="1" applyBorder="1" applyAlignment="1">
      <alignment vertical="center"/>
    </xf>
    <xf numFmtId="0" fontId="15" fillId="0" borderId="0" xfId="0" applyFont="1" applyBorder="1" applyAlignment="1">
      <alignment vertical="center"/>
    </xf>
    <xf numFmtId="0" fontId="4" fillId="0" borderId="0" xfId="0" applyFont="1" applyBorder="1" applyAlignment="1">
      <alignment vertical="top"/>
    </xf>
    <xf numFmtId="3" fontId="4" fillId="0" borderId="0" xfId="0" applyNumberFormat="1"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4" fillId="0" borderId="8" xfId="0" applyFont="1" applyFill="1" applyBorder="1" applyAlignment="1">
      <alignment horizontal="center" vertical="center" wrapText="1"/>
    </xf>
    <xf numFmtId="177" fontId="4" fillId="0" borderId="26" xfId="0" applyNumberFormat="1" applyFont="1" applyBorder="1" applyAlignment="1" applyProtection="1">
      <alignment vertical="center"/>
    </xf>
    <xf numFmtId="177" fontId="4" fillId="0" borderId="17" xfId="0" applyNumberFormat="1" applyFont="1" applyFill="1" applyBorder="1" applyAlignment="1" applyProtection="1">
      <alignment horizontal="left" vertical="center"/>
    </xf>
    <xf numFmtId="177" fontId="4" fillId="0" borderId="50" xfId="0" applyNumberFormat="1" applyFont="1" applyFill="1" applyBorder="1" applyAlignment="1" applyProtection="1">
      <alignment horizontal="right" vertical="center"/>
    </xf>
    <xf numFmtId="177" fontId="4" fillId="0" borderId="51" xfId="0" applyNumberFormat="1" applyFont="1" applyFill="1" applyBorder="1" applyAlignment="1" applyProtection="1">
      <alignment horizontal="right" vertical="center"/>
    </xf>
    <xf numFmtId="177" fontId="4" fillId="0" borderId="61" xfId="0" applyNumberFormat="1" applyFont="1" applyFill="1" applyBorder="1" applyAlignment="1" applyProtection="1">
      <alignment horizontal="right" vertical="center"/>
    </xf>
    <xf numFmtId="3" fontId="4" fillId="0" borderId="0" xfId="0" applyNumberFormat="1" applyFont="1" applyAlignment="1">
      <alignment vertical="center"/>
    </xf>
    <xf numFmtId="177" fontId="4" fillId="0" borderId="34" xfId="0" applyNumberFormat="1" applyFont="1" applyBorder="1" applyAlignment="1" applyProtection="1">
      <alignment vertical="center"/>
    </xf>
    <xf numFmtId="177" fontId="4" fillId="0" borderId="19" xfId="0" applyNumberFormat="1" applyFont="1" applyBorder="1" applyAlignment="1" applyProtection="1">
      <alignment horizontal="center" vertical="center"/>
    </xf>
    <xf numFmtId="177" fontId="4" fillId="0" borderId="9" xfId="0" applyNumberFormat="1" applyFont="1" applyFill="1" applyBorder="1" applyAlignment="1" applyProtection="1">
      <alignment horizontal="right" vertical="center"/>
    </xf>
    <xf numFmtId="177" fontId="4" fillId="0" borderId="15" xfId="0" applyNumberFormat="1" applyFont="1" applyFill="1" applyBorder="1" applyAlignment="1" applyProtection="1">
      <alignment horizontal="right" vertical="center"/>
    </xf>
    <xf numFmtId="177" fontId="4" fillId="0" borderId="57" xfId="0" applyNumberFormat="1" applyFont="1" applyFill="1" applyBorder="1" applyAlignment="1" applyProtection="1">
      <alignment horizontal="right" vertical="center"/>
    </xf>
    <xf numFmtId="177" fontId="4" fillId="0" borderId="20" xfId="0" applyNumberFormat="1" applyFont="1" applyBorder="1" applyAlignment="1" applyProtection="1">
      <alignment horizontal="center" vertical="center"/>
    </xf>
    <xf numFmtId="177" fontId="4" fillId="0" borderId="11" xfId="0" applyNumberFormat="1" applyFont="1" applyFill="1" applyBorder="1" applyAlignment="1" applyProtection="1">
      <alignment horizontal="right" vertical="center"/>
    </xf>
    <xf numFmtId="177" fontId="4" fillId="0" borderId="12" xfId="0" applyNumberFormat="1" applyFont="1" applyFill="1" applyBorder="1" applyAlignment="1" applyProtection="1">
      <alignment horizontal="right" vertical="center"/>
    </xf>
    <xf numFmtId="177" fontId="4" fillId="0" borderId="58" xfId="0" applyNumberFormat="1" applyFont="1" applyFill="1" applyBorder="1" applyAlignment="1" applyProtection="1">
      <alignment horizontal="right" vertical="center"/>
    </xf>
    <xf numFmtId="177" fontId="4" fillId="0" borderId="36" xfId="0" applyNumberFormat="1" applyFont="1" applyBorder="1" applyAlignment="1" applyProtection="1">
      <alignment vertical="center"/>
    </xf>
    <xf numFmtId="177" fontId="4" fillId="0" borderId="77" xfId="0" applyNumberFormat="1" applyFont="1" applyBorder="1" applyAlignment="1" applyProtection="1">
      <alignment vertical="center" wrapText="1"/>
    </xf>
    <xf numFmtId="177" fontId="4" fillId="0" borderId="77" xfId="0" applyNumberFormat="1" applyFont="1" applyFill="1" applyBorder="1" applyAlignment="1" applyProtection="1">
      <alignment horizontal="right" vertical="center"/>
    </xf>
    <xf numFmtId="177" fontId="4" fillId="0" borderId="21" xfId="0" applyNumberFormat="1" applyFont="1" applyFill="1" applyBorder="1" applyAlignment="1" applyProtection="1">
      <alignment horizontal="right" vertical="center"/>
    </xf>
    <xf numFmtId="177" fontId="4" fillId="0" borderId="99" xfId="0" applyNumberFormat="1" applyFont="1" applyFill="1" applyBorder="1" applyAlignment="1" applyProtection="1">
      <alignment horizontal="right" vertical="center"/>
    </xf>
    <xf numFmtId="177" fontId="4" fillId="0" borderId="34" xfId="0" applyNumberFormat="1" applyFont="1" applyBorder="1" applyAlignment="1" applyProtection="1">
      <alignment horizontal="center" vertical="center" textRotation="255"/>
    </xf>
    <xf numFmtId="177" fontId="4" fillId="0" borderId="19" xfId="0" applyNumberFormat="1" applyFont="1" applyFill="1" applyBorder="1" applyAlignment="1" applyProtection="1">
      <alignment horizontal="center" vertical="center"/>
    </xf>
    <xf numFmtId="177" fontId="4" fillId="0" borderId="14" xfId="0" applyNumberFormat="1" applyFont="1" applyFill="1" applyBorder="1" applyAlignment="1" applyProtection="1">
      <alignment horizontal="right" vertical="center"/>
    </xf>
    <xf numFmtId="177" fontId="4" fillId="0" borderId="20" xfId="0" applyNumberFormat="1" applyFont="1" applyFill="1" applyBorder="1" applyAlignment="1" applyProtection="1">
      <alignment horizontal="center" vertical="center"/>
    </xf>
    <xf numFmtId="177" fontId="4" fillId="0" borderId="22" xfId="0" applyNumberFormat="1" applyFont="1" applyFill="1" applyBorder="1" applyAlignment="1" applyProtection="1">
      <alignment vertical="center"/>
    </xf>
    <xf numFmtId="177" fontId="4" fillId="0" borderId="35" xfId="0" applyNumberFormat="1" applyFont="1" applyFill="1" applyBorder="1" applyAlignment="1" applyProtection="1">
      <alignment horizontal="center" vertical="center"/>
    </xf>
    <xf numFmtId="177" fontId="4" fillId="0" borderId="52" xfId="0" applyNumberFormat="1" applyFont="1" applyFill="1" applyBorder="1" applyAlignment="1" applyProtection="1">
      <alignment horizontal="right" vertical="center"/>
    </xf>
    <xf numFmtId="177" fontId="4" fillId="0" borderId="53" xfId="0" applyNumberFormat="1" applyFont="1" applyFill="1" applyBorder="1" applyAlignment="1" applyProtection="1">
      <alignment horizontal="right" vertical="center"/>
    </xf>
    <xf numFmtId="177" fontId="4" fillId="0" borderId="62" xfId="0" applyNumberFormat="1" applyFont="1" applyFill="1" applyBorder="1" applyAlignment="1" applyProtection="1">
      <alignment horizontal="right" vertical="center"/>
    </xf>
    <xf numFmtId="177" fontId="4" fillId="0" borderId="34" xfId="0" applyNumberFormat="1" applyFont="1" applyFill="1" applyBorder="1" applyAlignment="1" applyProtection="1">
      <alignment horizontal="center" vertical="center" textRotation="255"/>
    </xf>
    <xf numFmtId="177" fontId="4" fillId="0" borderId="23" xfId="0" applyNumberFormat="1" applyFont="1" applyFill="1" applyBorder="1" applyAlignment="1" applyProtection="1">
      <alignment vertical="center"/>
    </xf>
    <xf numFmtId="177" fontId="4" fillId="0" borderId="36" xfId="0" applyNumberFormat="1" applyFont="1" applyFill="1" applyBorder="1" applyAlignment="1" applyProtection="1">
      <alignment horizontal="center" vertical="center" textRotation="255"/>
    </xf>
    <xf numFmtId="177" fontId="4" fillId="0" borderId="11" xfId="0" quotePrefix="1" applyNumberFormat="1" applyFont="1" applyFill="1" applyBorder="1" applyAlignment="1" applyProtection="1">
      <alignment horizontal="right" vertical="center"/>
    </xf>
    <xf numFmtId="177" fontId="4" fillId="0" borderId="12" xfId="0" quotePrefix="1" applyNumberFormat="1" applyFont="1" applyFill="1" applyBorder="1" applyAlignment="1" applyProtection="1">
      <alignment horizontal="right" vertical="center"/>
    </xf>
    <xf numFmtId="177" fontId="4" fillId="0" borderId="58" xfId="0" quotePrefix="1" applyNumberFormat="1" applyFont="1" applyFill="1" applyBorder="1" applyAlignment="1" applyProtection="1">
      <alignment horizontal="right" vertical="center"/>
    </xf>
    <xf numFmtId="177" fontId="4" fillId="0" borderId="77" xfId="0" quotePrefix="1" applyNumberFormat="1" applyFont="1" applyFill="1" applyBorder="1" applyAlignment="1" applyProtection="1">
      <alignment horizontal="right" vertical="center"/>
    </xf>
    <xf numFmtId="177" fontId="4" fillId="0" borderId="21" xfId="0" quotePrefix="1" applyNumberFormat="1" applyFont="1" applyFill="1" applyBorder="1" applyAlignment="1" applyProtection="1">
      <alignment horizontal="right" vertical="center"/>
    </xf>
    <xf numFmtId="177" fontId="4" fillId="0" borderId="99" xfId="0" quotePrefix="1" applyNumberFormat="1" applyFont="1" applyFill="1" applyBorder="1" applyAlignment="1" applyProtection="1">
      <alignment horizontal="right" vertical="center"/>
    </xf>
    <xf numFmtId="177" fontId="4" fillId="0" borderId="18" xfId="0" applyNumberFormat="1" applyFont="1" applyFill="1" applyBorder="1" applyAlignment="1" applyProtection="1">
      <alignment vertical="center"/>
    </xf>
    <xf numFmtId="177" fontId="4" fillId="0" borderId="17" xfId="0" applyNumberFormat="1" applyFont="1" applyFill="1" applyBorder="1" applyAlignment="1" applyProtection="1">
      <alignment vertical="center"/>
    </xf>
    <xf numFmtId="177" fontId="4" fillId="0" borderId="18" xfId="0" applyNumberFormat="1" applyFont="1" applyBorder="1" applyAlignment="1" applyProtection="1">
      <alignment vertical="center"/>
    </xf>
    <xf numFmtId="177" fontId="4" fillId="0" borderId="28" xfId="0" applyNumberFormat="1" applyFont="1" applyFill="1" applyBorder="1" applyAlignment="1" applyProtection="1">
      <alignment vertical="center"/>
    </xf>
    <xf numFmtId="177" fontId="4" fillId="0" borderId="27" xfId="0" applyNumberFormat="1" applyFont="1" applyFill="1" applyBorder="1" applyAlignment="1" applyProtection="1">
      <alignment vertical="center"/>
    </xf>
    <xf numFmtId="177" fontId="4" fillId="0" borderId="29" xfId="0" applyNumberFormat="1" applyFont="1" applyFill="1" applyBorder="1" applyAlignment="1" applyProtection="1">
      <alignment vertical="center"/>
    </xf>
    <xf numFmtId="3" fontId="4" fillId="0" borderId="50" xfId="1" applyNumberFormat="1" applyFont="1" applyFill="1" applyBorder="1" applyAlignment="1" applyProtection="1">
      <alignment horizontal="right" vertical="center"/>
    </xf>
    <xf numFmtId="38" fontId="4" fillId="0" borderId="43" xfId="1" applyFont="1" applyFill="1" applyBorder="1" applyAlignment="1" applyProtection="1">
      <alignment horizontal="right" vertical="center"/>
    </xf>
    <xf numFmtId="38" fontId="4" fillId="0" borderId="8" xfId="1" applyFont="1" applyFill="1" applyBorder="1" applyAlignment="1" applyProtection="1">
      <alignment horizontal="right" vertical="center"/>
    </xf>
    <xf numFmtId="177" fontId="4" fillId="0" borderId="17" xfId="1" applyNumberFormat="1" applyFont="1" applyFill="1" applyBorder="1" applyAlignment="1" applyProtection="1">
      <alignment horizontal="left" vertical="center"/>
    </xf>
    <xf numFmtId="177" fontId="4" fillId="0" borderId="30" xfId="1" applyNumberFormat="1" applyFont="1" applyFill="1" applyBorder="1" applyAlignment="1" applyProtection="1">
      <alignment horizontal="left" vertical="center"/>
    </xf>
    <xf numFmtId="38" fontId="4" fillId="0" borderId="50" xfId="1" applyFont="1" applyFill="1" applyBorder="1" applyAlignment="1" applyProtection="1">
      <alignment horizontal="right" vertical="center"/>
      <protection locked="0"/>
    </xf>
    <xf numFmtId="38" fontId="4" fillId="0" borderId="51" xfId="1" applyFont="1" applyFill="1" applyBorder="1" applyAlignment="1" applyProtection="1">
      <alignment horizontal="right" vertical="center"/>
      <protection locked="0"/>
    </xf>
    <xf numFmtId="38" fontId="4" fillId="0" borderId="61" xfId="1" applyFont="1" applyFill="1" applyBorder="1" applyAlignment="1" applyProtection="1">
      <alignment horizontal="right" vertical="center"/>
      <protection locked="0"/>
    </xf>
    <xf numFmtId="177" fontId="4" fillId="0" borderId="31" xfId="0" applyNumberFormat="1" applyFont="1" applyFill="1" applyBorder="1" applyAlignment="1" applyProtection="1">
      <alignment vertical="center"/>
    </xf>
    <xf numFmtId="177" fontId="4" fillId="0" borderId="32" xfId="1" applyNumberFormat="1" applyFont="1" applyFill="1" applyBorder="1" applyAlignment="1" applyProtection="1">
      <alignment horizontal="left" vertical="center"/>
    </xf>
    <xf numFmtId="177" fontId="4" fillId="0" borderId="33" xfId="1" applyNumberFormat="1" applyFont="1" applyFill="1" applyBorder="1" applyAlignment="1" applyProtection="1">
      <alignment horizontal="left" vertical="center"/>
    </xf>
    <xf numFmtId="3" fontId="4" fillId="0" borderId="54" xfId="1" applyNumberFormat="1" applyFont="1" applyFill="1" applyBorder="1" applyAlignment="1" applyProtection="1">
      <alignment horizontal="right" vertical="center"/>
    </xf>
    <xf numFmtId="38" fontId="4" fillId="0" borderId="45" xfId="1" applyFont="1" applyFill="1" applyBorder="1" applyAlignment="1" applyProtection="1">
      <alignment horizontal="right" vertical="center"/>
    </xf>
    <xf numFmtId="38" fontId="4" fillId="0" borderId="63" xfId="1" applyFont="1" applyFill="1" applyBorder="1" applyAlignment="1" applyProtection="1">
      <alignment horizontal="right" vertical="center"/>
    </xf>
    <xf numFmtId="177" fontId="4" fillId="0" borderId="85" xfId="0" applyNumberFormat="1" applyFont="1" applyBorder="1" applyAlignment="1" applyProtection="1">
      <alignment vertical="center"/>
    </xf>
    <xf numFmtId="177" fontId="4" fillId="0" borderId="86" xfId="0" applyNumberFormat="1" applyFont="1" applyFill="1" applyBorder="1" applyAlignment="1" applyProtection="1">
      <alignment vertical="center"/>
    </xf>
    <xf numFmtId="177" fontId="4" fillId="0" borderId="96" xfId="0" applyNumberFormat="1" applyFont="1" applyFill="1" applyBorder="1" applyAlignment="1" applyProtection="1">
      <alignment vertical="center"/>
    </xf>
    <xf numFmtId="38" fontId="4" fillId="0" borderId="64" xfId="1" applyFont="1" applyFill="1" applyBorder="1" applyAlignment="1" applyProtection="1">
      <alignment vertical="center"/>
    </xf>
    <xf numFmtId="38" fontId="4" fillId="0" borderId="91" xfId="1" applyFont="1" applyFill="1" applyBorder="1" applyAlignment="1" applyProtection="1">
      <alignment vertical="center"/>
    </xf>
    <xf numFmtId="38" fontId="4" fillId="0" borderId="97" xfId="1" applyFont="1" applyFill="1" applyBorder="1" applyAlignment="1" applyProtection="1">
      <alignment vertical="center"/>
    </xf>
    <xf numFmtId="177" fontId="4" fillId="0" borderId="23" xfId="0" applyNumberFormat="1" applyFont="1" applyBorder="1" applyAlignment="1" applyProtection="1">
      <alignment vertical="center"/>
    </xf>
    <xf numFmtId="177" fontId="4" fillId="0" borderId="35" xfId="0" applyNumberFormat="1" applyFont="1" applyFill="1" applyBorder="1" applyAlignment="1" applyProtection="1">
      <alignment vertical="center"/>
    </xf>
    <xf numFmtId="177" fontId="4" fillId="0" borderId="3" xfId="0" applyNumberFormat="1" applyFont="1" applyFill="1" applyBorder="1" applyAlignment="1" applyProtection="1">
      <alignment vertical="center"/>
    </xf>
    <xf numFmtId="38" fontId="4" fillId="0" borderId="11" xfId="1" applyFont="1" applyFill="1" applyBorder="1" applyAlignment="1" applyProtection="1">
      <alignment vertical="center"/>
    </xf>
    <xf numFmtId="38" fontId="4" fillId="0" borderId="12" xfId="1" applyFont="1" applyFill="1" applyBorder="1" applyAlignment="1" applyProtection="1">
      <alignment vertical="center"/>
    </xf>
    <xf numFmtId="38" fontId="4" fillId="0" borderId="58" xfId="1" applyFont="1" applyFill="1" applyBorder="1" applyAlignment="1" applyProtection="1">
      <alignment vertical="center"/>
    </xf>
    <xf numFmtId="177" fontId="4" fillId="0" borderId="39" xfId="0" applyNumberFormat="1" applyFont="1" applyBorder="1" applyAlignment="1" applyProtection="1">
      <alignment vertical="center"/>
    </xf>
    <xf numFmtId="177" fontId="4" fillId="0" borderId="40" xfId="0" applyNumberFormat="1" applyFont="1" applyFill="1" applyBorder="1" applyAlignment="1" applyProtection="1">
      <alignment vertical="center"/>
    </xf>
    <xf numFmtId="177" fontId="4" fillId="0" borderId="7" xfId="0" applyNumberFormat="1" applyFont="1" applyFill="1" applyBorder="1" applyAlignment="1" applyProtection="1">
      <alignment vertical="center"/>
    </xf>
    <xf numFmtId="38" fontId="4" fillId="0" borderId="41" xfId="1" applyFont="1" applyFill="1" applyBorder="1" applyAlignment="1" applyProtection="1">
      <alignment vertical="center"/>
    </xf>
    <xf numFmtId="38" fontId="4" fillId="0" borderId="13" xfId="1" applyFont="1" applyFill="1" applyBorder="1" applyAlignment="1" applyProtection="1">
      <alignment vertical="center"/>
    </xf>
    <xf numFmtId="38" fontId="4" fillId="0" borderId="59" xfId="1" applyFont="1" applyFill="1" applyBorder="1" applyAlignment="1" applyProtection="1">
      <alignment vertical="center"/>
    </xf>
    <xf numFmtId="177" fontId="4" fillId="0" borderId="16" xfId="1" applyNumberFormat="1" applyFont="1" applyFill="1" applyBorder="1" applyAlignment="1" applyProtection="1">
      <alignment horizontal="left" vertical="center"/>
    </xf>
    <xf numFmtId="177" fontId="4" fillId="0" borderId="29" xfId="1" applyNumberFormat="1" applyFont="1" applyFill="1" applyBorder="1" applyAlignment="1" applyProtection="1">
      <alignment horizontal="left" vertical="center"/>
    </xf>
    <xf numFmtId="38" fontId="4" fillId="0" borderId="50" xfId="1" applyFont="1" applyFill="1" applyBorder="1" applyAlignment="1" applyProtection="1">
      <alignment horizontal="right" vertical="center"/>
    </xf>
    <xf numFmtId="38" fontId="4" fillId="0" borderId="51" xfId="1" applyFont="1" applyFill="1" applyBorder="1" applyAlignment="1" applyProtection="1">
      <alignment horizontal="right" vertical="center"/>
    </xf>
    <xf numFmtId="38" fontId="4" fillId="0" borderId="61" xfId="1" applyFont="1" applyFill="1" applyBorder="1" applyAlignment="1" applyProtection="1">
      <alignment horizontal="right" vertical="center"/>
    </xf>
    <xf numFmtId="0" fontId="4" fillId="0" borderId="26" xfId="0" applyFont="1" applyFill="1" applyBorder="1" applyAlignment="1">
      <alignment vertical="center"/>
    </xf>
    <xf numFmtId="0" fontId="4" fillId="0" borderId="72" xfId="0" applyFont="1" applyBorder="1" applyAlignment="1">
      <alignment vertical="center" wrapText="1"/>
    </xf>
    <xf numFmtId="0" fontId="4" fillId="0" borderId="36" xfId="0" applyFont="1" applyBorder="1" applyAlignment="1">
      <alignment vertical="center" wrapText="1"/>
    </xf>
    <xf numFmtId="0" fontId="4" fillId="0" borderId="27" xfId="0" applyFont="1" applyBorder="1" applyAlignment="1">
      <alignment vertical="center" wrapText="1"/>
    </xf>
    <xf numFmtId="0" fontId="4" fillId="0" borderId="16" xfId="0" applyFont="1" applyBorder="1" applyAlignment="1">
      <alignment vertical="center" wrapText="1"/>
    </xf>
    <xf numFmtId="0" fontId="7" fillId="0" borderId="0" xfId="0" applyFont="1" applyFill="1" applyAlignment="1">
      <alignment horizontal="center" vertical="center"/>
    </xf>
    <xf numFmtId="181" fontId="5" fillId="0" borderId="0" xfId="0" applyNumberFormat="1" applyFont="1" applyFill="1" applyAlignment="1">
      <alignment vertical="center"/>
    </xf>
    <xf numFmtId="0" fontId="4" fillId="0" borderId="28" xfId="0" applyFont="1" applyFill="1" applyBorder="1" applyAlignment="1">
      <alignment horizontal="center" vertical="center"/>
    </xf>
    <xf numFmtId="0" fontId="4" fillId="0" borderId="5" xfId="0" applyNumberFormat="1" applyFont="1" applyFill="1" applyBorder="1" applyAlignment="1" applyProtection="1">
      <alignment horizontal="left" vertical="center" wrapText="1" shrinkToFit="1"/>
      <protection locked="0"/>
    </xf>
    <xf numFmtId="0" fontId="4" fillId="0" borderId="49" xfId="0" applyNumberFormat="1" applyFont="1" applyFill="1" applyBorder="1" applyAlignment="1" applyProtection="1">
      <alignment horizontal="center" vertical="center" shrinkToFit="1"/>
      <protection locked="0"/>
    </xf>
    <xf numFmtId="3" fontId="4" fillId="0" borderId="71" xfId="0" applyNumberFormat="1" applyFont="1" applyFill="1" applyBorder="1" applyAlignment="1" applyProtection="1">
      <alignment vertical="center"/>
      <protection locked="0"/>
    </xf>
    <xf numFmtId="3" fontId="4" fillId="0" borderId="10" xfId="0" applyNumberFormat="1" applyFont="1" applyFill="1" applyBorder="1" applyAlignment="1" applyProtection="1">
      <alignment vertical="center"/>
      <protection locked="0"/>
    </xf>
    <xf numFmtId="3" fontId="4" fillId="0" borderId="70" xfId="0" applyNumberFormat="1" applyFont="1" applyFill="1" applyBorder="1" applyAlignment="1">
      <alignment vertical="center"/>
    </xf>
    <xf numFmtId="0" fontId="4" fillId="0" borderId="6" xfId="0" applyNumberFormat="1" applyFont="1" applyFill="1" applyBorder="1" applyAlignment="1" applyProtection="1">
      <alignment horizontal="left" vertical="center" wrapText="1" shrinkToFit="1"/>
      <protection locked="0"/>
    </xf>
    <xf numFmtId="0" fontId="4" fillId="0" borderId="3" xfId="0" applyNumberFormat="1" applyFont="1" applyFill="1" applyBorder="1" applyAlignment="1" applyProtection="1">
      <alignment horizontal="center" vertical="center" shrinkToFit="1"/>
      <protection locked="0"/>
    </xf>
    <xf numFmtId="3" fontId="4" fillId="0" borderId="58" xfId="0" applyNumberFormat="1" applyFont="1" applyFill="1" applyBorder="1" applyAlignment="1" applyProtection="1">
      <alignment vertical="center"/>
      <protection locked="0"/>
    </xf>
    <xf numFmtId="3" fontId="4" fillId="0" borderId="12" xfId="0" applyNumberFormat="1" applyFont="1" applyFill="1" applyBorder="1" applyAlignment="1" applyProtection="1">
      <alignment vertical="center"/>
      <protection locked="0"/>
    </xf>
    <xf numFmtId="3" fontId="4" fillId="0" borderId="47" xfId="0" applyNumberFormat="1" applyFont="1" applyFill="1" applyBorder="1" applyAlignment="1">
      <alignment vertical="center"/>
    </xf>
    <xf numFmtId="0" fontId="4" fillId="0" borderId="3" xfId="0" applyNumberFormat="1" applyFont="1" applyFill="1" applyBorder="1" applyAlignment="1" applyProtection="1">
      <alignment horizontal="left" vertical="center" wrapText="1" shrinkToFit="1"/>
      <protection locked="0"/>
    </xf>
    <xf numFmtId="0" fontId="4" fillId="0" borderId="30" xfId="0" applyFont="1" applyFill="1" applyBorder="1" applyAlignment="1">
      <alignment horizontal="center" vertical="center"/>
    </xf>
    <xf numFmtId="3" fontId="4" fillId="0" borderId="61" xfId="0" applyNumberFormat="1" applyFont="1" applyFill="1" applyBorder="1" applyAlignment="1">
      <alignment vertical="center"/>
    </xf>
    <xf numFmtId="3" fontId="4" fillId="0" borderId="51" xfId="0" applyNumberFormat="1" applyFont="1" applyFill="1" applyBorder="1" applyAlignment="1">
      <alignment vertical="center"/>
    </xf>
    <xf numFmtId="3" fontId="4" fillId="0" borderId="55" xfId="0" applyNumberFormat="1" applyFont="1" applyFill="1" applyBorder="1" applyAlignment="1">
      <alignment vertical="center"/>
    </xf>
    <xf numFmtId="0" fontId="4" fillId="0" borderId="2" xfId="0" applyNumberFormat="1"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protection locked="0"/>
    </xf>
    <xf numFmtId="3" fontId="4" fillId="0" borderId="57"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4" fillId="0" borderId="65" xfId="0" applyNumberFormat="1" applyFont="1" applyFill="1" applyBorder="1" applyAlignment="1">
      <alignment vertical="center"/>
    </xf>
    <xf numFmtId="0" fontId="4" fillId="0" borderId="2" xfId="0" applyNumberFormat="1" applyFont="1" applyFill="1" applyBorder="1" applyAlignment="1" applyProtection="1">
      <alignment horizontal="center" vertical="center" shrinkToFit="1"/>
      <protection locked="0"/>
    </xf>
    <xf numFmtId="0" fontId="4" fillId="0" borderId="30" xfId="0" applyFont="1" applyFill="1" applyBorder="1" applyAlignment="1">
      <alignment horizontal="center" vertical="center" wrapText="1"/>
    </xf>
    <xf numFmtId="0" fontId="4" fillId="0" borderId="5" xfId="0" applyFont="1" applyFill="1" applyBorder="1" applyAlignment="1">
      <alignment vertical="center"/>
    </xf>
    <xf numFmtId="0" fontId="4" fillId="0" borderId="49" xfId="0" applyFont="1" applyFill="1" applyBorder="1" applyAlignment="1" applyProtection="1">
      <alignment horizontal="center" vertical="center"/>
      <protection locked="0"/>
    </xf>
    <xf numFmtId="3" fontId="4" fillId="0" borderId="71" xfId="0" applyNumberFormat="1" applyFont="1" applyFill="1" applyBorder="1" applyAlignment="1" applyProtection="1">
      <alignment horizontal="right" vertical="center"/>
      <protection locked="0"/>
    </xf>
    <xf numFmtId="3" fontId="4" fillId="0" borderId="10" xfId="0" applyNumberFormat="1" applyFont="1" applyFill="1" applyBorder="1" applyAlignment="1" applyProtection="1">
      <alignment horizontal="right" vertical="center"/>
      <protection locked="0"/>
    </xf>
    <xf numFmtId="3" fontId="4" fillId="0" borderId="70" xfId="0" applyNumberFormat="1" applyFont="1" applyFill="1" applyBorder="1" applyAlignment="1" applyProtection="1">
      <alignment horizontal="right" vertical="center"/>
      <protection locked="0"/>
    </xf>
    <xf numFmtId="0" fontId="7" fillId="0" borderId="0" xfId="0" applyFont="1" applyFill="1" applyAlignment="1">
      <alignment horizontal="right" vertical="center"/>
    </xf>
    <xf numFmtId="0" fontId="4" fillId="0" borderId="4" xfId="0" applyFont="1" applyFill="1" applyBorder="1" applyAlignment="1">
      <alignment vertical="center"/>
    </xf>
    <xf numFmtId="0" fontId="4" fillId="0" borderId="7" xfId="0" applyFont="1" applyFill="1" applyBorder="1" applyAlignment="1" applyProtection="1">
      <alignment horizontal="center" vertical="center"/>
      <protection locked="0"/>
    </xf>
    <xf numFmtId="3" fontId="4" fillId="0" borderId="59" xfId="0" applyNumberFormat="1" applyFont="1" applyFill="1" applyBorder="1" applyAlignment="1" applyProtection="1">
      <alignment horizontal="right" vertical="center"/>
      <protection locked="0"/>
    </xf>
    <xf numFmtId="3" fontId="4" fillId="0" borderId="13" xfId="0" applyNumberFormat="1" applyFont="1" applyFill="1" applyBorder="1" applyAlignment="1" applyProtection="1">
      <alignment horizontal="right" vertical="center"/>
      <protection locked="0"/>
    </xf>
    <xf numFmtId="3" fontId="4" fillId="0" borderId="68" xfId="0" applyNumberFormat="1" applyFont="1" applyFill="1" applyBorder="1" applyAlignment="1" applyProtection="1">
      <alignment horizontal="right" vertical="center"/>
      <protection locked="0"/>
    </xf>
    <xf numFmtId="0" fontId="4" fillId="0" borderId="30" xfId="0" applyFont="1" applyFill="1" applyBorder="1" applyAlignment="1" applyProtection="1">
      <alignment horizontal="center" vertical="center"/>
      <protection locked="0"/>
    </xf>
    <xf numFmtId="3" fontId="4" fillId="0" borderId="61" xfId="0" applyNumberFormat="1" applyFont="1" applyFill="1" applyBorder="1" applyAlignment="1" applyProtection="1">
      <alignment horizontal="right" vertical="center"/>
      <protection locked="0"/>
    </xf>
    <xf numFmtId="3" fontId="4" fillId="0" borderId="51" xfId="0" applyNumberFormat="1" applyFont="1" applyFill="1" applyBorder="1" applyAlignment="1" applyProtection="1">
      <alignment horizontal="right" vertical="center"/>
      <protection locked="0"/>
    </xf>
    <xf numFmtId="3" fontId="4" fillId="0" borderId="0" xfId="0" applyNumberFormat="1" applyFont="1" applyFill="1" applyBorder="1" applyAlignment="1">
      <alignment vertical="center"/>
    </xf>
    <xf numFmtId="0" fontId="4" fillId="0" borderId="37" xfId="0" applyFont="1" applyFill="1" applyBorder="1" applyAlignment="1">
      <alignment vertical="center"/>
    </xf>
    <xf numFmtId="0" fontId="4" fillId="0" borderId="38" xfId="0" applyFont="1" applyFill="1" applyBorder="1" applyAlignment="1">
      <alignment horizontal="center" vertical="center"/>
    </xf>
    <xf numFmtId="0" fontId="9" fillId="0" borderId="70" xfId="0" applyFont="1" applyFill="1" applyBorder="1" applyAlignment="1">
      <alignment horizontal="center" vertical="center"/>
    </xf>
    <xf numFmtId="3" fontId="4" fillId="0" borderId="9" xfId="0" applyNumberFormat="1" applyFont="1" applyFill="1" applyBorder="1" applyAlignment="1">
      <alignment vertical="center"/>
    </xf>
    <xf numFmtId="3" fontId="4" fillId="0" borderId="10" xfId="0" applyNumberFormat="1" applyFont="1" applyFill="1" applyBorder="1" applyAlignment="1">
      <alignment vertical="center"/>
    </xf>
    <xf numFmtId="0" fontId="4" fillId="0" borderId="23" xfId="0" applyFont="1" applyFill="1" applyBorder="1" applyAlignment="1">
      <alignment vertical="center"/>
    </xf>
    <xf numFmtId="0" fontId="4" fillId="0" borderId="35" xfId="0" applyFont="1" applyFill="1" applyBorder="1" applyAlignment="1">
      <alignment vertical="center"/>
    </xf>
    <xf numFmtId="0" fontId="9" fillId="0" borderId="47" xfId="0" applyFont="1" applyFill="1" applyBorder="1" applyAlignment="1">
      <alignment horizontal="center" vertical="center"/>
    </xf>
    <xf numFmtId="3" fontId="4" fillId="0" borderId="11" xfId="0" applyNumberFormat="1" applyFont="1" applyFill="1" applyBorder="1" applyAlignment="1">
      <alignment vertical="center"/>
    </xf>
    <xf numFmtId="3" fontId="4" fillId="0" borderId="12" xfId="0" applyNumberFormat="1"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9" fillId="0" borderId="68" xfId="0" applyFont="1" applyFill="1" applyBorder="1" applyAlignment="1">
      <alignment horizontal="center" vertical="center"/>
    </xf>
    <xf numFmtId="3" fontId="4" fillId="0" borderId="41" xfId="0" applyNumberFormat="1" applyFont="1" applyFill="1" applyBorder="1" applyAlignment="1">
      <alignment vertical="center"/>
    </xf>
    <xf numFmtId="3" fontId="4" fillId="0" borderId="13" xfId="0" applyNumberFormat="1" applyFont="1" applyFill="1" applyBorder="1" applyAlignment="1">
      <alignment vertical="center"/>
    </xf>
    <xf numFmtId="3" fontId="4" fillId="0" borderId="68" xfId="0" applyNumberFormat="1" applyFont="1" applyFill="1" applyBorder="1" applyAlignment="1">
      <alignment vertical="center"/>
    </xf>
    <xf numFmtId="0" fontId="4" fillId="0" borderId="0" xfId="0" applyFont="1" applyFill="1" applyAlignment="1">
      <alignment horizontal="left" vertical="center"/>
    </xf>
    <xf numFmtId="181" fontId="7" fillId="0" borderId="0" xfId="0" applyNumberFormat="1" applyFont="1" applyFill="1" applyAlignment="1">
      <alignment vertical="center"/>
    </xf>
    <xf numFmtId="0" fontId="9" fillId="0" borderId="49" xfId="0" applyFont="1" applyFill="1" applyBorder="1" applyAlignment="1">
      <alignment horizontal="center" vertical="center"/>
    </xf>
    <xf numFmtId="177" fontId="4" fillId="0" borderId="10" xfId="0" applyNumberFormat="1" applyFont="1" applyFill="1" applyBorder="1" applyAlignment="1" applyProtection="1">
      <alignment horizontal="right" vertical="center" shrinkToFit="1"/>
      <protection locked="0"/>
    </xf>
    <xf numFmtId="177" fontId="4" fillId="0" borderId="70" xfId="0" applyNumberFormat="1" applyFont="1" applyFill="1" applyBorder="1" applyAlignment="1">
      <alignment horizontal="right" vertical="center" shrinkToFit="1"/>
    </xf>
    <xf numFmtId="0" fontId="9" fillId="0" borderId="7" xfId="0" applyFont="1" applyFill="1" applyBorder="1" applyAlignment="1">
      <alignment horizontal="center" vertical="center"/>
    </xf>
    <xf numFmtId="177" fontId="4" fillId="0" borderId="13" xfId="0" applyNumberFormat="1" applyFont="1" applyFill="1" applyBorder="1" applyAlignment="1" applyProtection="1">
      <alignment horizontal="right" vertical="center" shrinkToFit="1"/>
      <protection locked="0"/>
    </xf>
    <xf numFmtId="177" fontId="4" fillId="0" borderId="68" xfId="0" applyNumberFormat="1" applyFont="1" applyFill="1" applyBorder="1" applyAlignment="1">
      <alignment horizontal="right" vertical="center" shrinkToFit="1"/>
    </xf>
    <xf numFmtId="177" fontId="4" fillId="0" borderId="70" xfId="0" applyNumberFormat="1" applyFont="1" applyFill="1" applyBorder="1" applyAlignment="1">
      <alignment vertical="center" shrinkToFit="1"/>
    </xf>
    <xf numFmtId="177" fontId="4" fillId="0" borderId="13" xfId="0" applyNumberFormat="1" applyFont="1" applyFill="1" applyBorder="1" applyAlignment="1" applyProtection="1">
      <alignment vertical="center" shrinkToFit="1"/>
      <protection locked="0"/>
    </xf>
    <xf numFmtId="177" fontId="4" fillId="0" borderId="68" xfId="0" applyNumberFormat="1" applyFont="1" applyFill="1" applyBorder="1" applyAlignment="1">
      <alignment vertical="center" shrinkToFit="1"/>
    </xf>
    <xf numFmtId="177" fontId="4" fillId="0" borderId="61" xfId="0" applyNumberFormat="1" applyFont="1" applyFill="1" applyBorder="1" applyAlignment="1" applyProtection="1">
      <alignment horizontal="right" vertical="center" shrinkToFit="1"/>
      <protection locked="0"/>
    </xf>
    <xf numFmtId="177" fontId="4" fillId="0" borderId="50" xfId="0" applyNumberFormat="1" applyFont="1" applyFill="1" applyBorder="1" applyAlignment="1" applyProtection="1">
      <alignment horizontal="right" vertical="center" shrinkToFit="1"/>
      <protection locked="0"/>
    </xf>
    <xf numFmtId="0" fontId="7" fillId="0" borderId="0" xfId="0" applyFont="1" applyFill="1" applyAlignment="1">
      <alignment horizontal="left" vertical="center"/>
    </xf>
    <xf numFmtId="0" fontId="4" fillId="0" borderId="37" xfId="0" applyFont="1" applyFill="1" applyBorder="1" applyAlignment="1">
      <alignment horizontal="left" vertical="center"/>
    </xf>
    <xf numFmtId="0" fontId="9" fillId="0" borderId="5" xfId="0" applyFont="1" applyFill="1" applyBorder="1" applyAlignment="1">
      <alignment horizontal="center" vertical="center" shrinkToFit="1"/>
    </xf>
    <xf numFmtId="38" fontId="4" fillId="0" borderId="9" xfId="1" applyFont="1" applyFill="1" applyBorder="1" applyAlignment="1">
      <alignment vertical="center" shrinkToFit="1"/>
    </xf>
    <xf numFmtId="38" fontId="4" fillId="0" borderId="10" xfId="1" applyFont="1" applyFill="1" applyBorder="1" applyAlignment="1">
      <alignment vertical="center" shrinkToFit="1"/>
    </xf>
    <xf numFmtId="38" fontId="4" fillId="0" borderId="70" xfId="1" applyFont="1" applyFill="1" applyBorder="1" applyAlignment="1">
      <alignment vertical="center" shrinkToFit="1"/>
    </xf>
    <xf numFmtId="0" fontId="4" fillId="0" borderId="23" xfId="0" applyFont="1" applyFill="1" applyBorder="1" applyAlignment="1">
      <alignment horizontal="center" vertical="center"/>
    </xf>
    <xf numFmtId="0" fontId="9" fillId="0" borderId="6" xfId="0" applyFont="1" applyFill="1" applyBorder="1" applyAlignment="1">
      <alignment horizontal="center" vertical="center" shrinkToFit="1"/>
    </xf>
    <xf numFmtId="38" fontId="4" fillId="0" borderId="11" xfId="1" applyFont="1" applyFill="1" applyBorder="1" applyAlignment="1">
      <alignment vertical="center" shrinkToFit="1"/>
    </xf>
    <xf numFmtId="38" fontId="4" fillId="0" borderId="12" xfId="1" applyFont="1" applyFill="1" applyBorder="1" applyAlignment="1">
      <alignment vertical="center" shrinkToFit="1"/>
    </xf>
    <xf numFmtId="38" fontId="4" fillId="0" borderId="47" xfId="1" applyFont="1" applyFill="1" applyBorder="1" applyAlignment="1">
      <alignment vertical="center" shrinkToFit="1"/>
    </xf>
    <xf numFmtId="0" fontId="4" fillId="0" borderId="39" xfId="0" applyFont="1" applyFill="1" applyBorder="1" applyAlignment="1">
      <alignment horizontal="center" vertical="center"/>
    </xf>
    <xf numFmtId="0" fontId="9" fillId="0" borderId="4" xfId="0" applyFont="1" applyFill="1" applyBorder="1" applyAlignment="1">
      <alignment horizontal="center" vertical="center" shrinkToFit="1"/>
    </xf>
    <xf numFmtId="38" fontId="4" fillId="0" borderId="41" xfId="1" applyFont="1" applyFill="1" applyBorder="1" applyAlignment="1">
      <alignment vertical="center" shrinkToFit="1"/>
    </xf>
    <xf numFmtId="38" fontId="4" fillId="0" borderId="13" xfId="1" applyFont="1" applyFill="1" applyBorder="1" applyAlignment="1">
      <alignment vertical="center" shrinkToFit="1"/>
    </xf>
    <xf numFmtId="38" fontId="4" fillId="0" borderId="68" xfId="1" applyFont="1" applyFill="1" applyBorder="1" applyAlignment="1">
      <alignment vertical="center" shrinkToFit="1"/>
    </xf>
    <xf numFmtId="0" fontId="9" fillId="0" borderId="0" xfId="0" applyFont="1" applyFill="1" applyBorder="1" applyAlignment="1">
      <alignment horizontal="center" vertical="center" shrinkToFit="1"/>
    </xf>
    <xf numFmtId="38" fontId="4" fillId="0" borderId="0" xfId="1" applyFont="1" applyFill="1" applyBorder="1" applyAlignment="1">
      <alignment vertical="center" shrinkToFit="1"/>
    </xf>
    <xf numFmtId="0" fontId="4" fillId="0" borderId="59" xfId="0" applyFont="1" applyFill="1" applyBorder="1" applyAlignment="1">
      <alignment horizontal="center" vertical="center" wrapText="1"/>
    </xf>
    <xf numFmtId="177" fontId="4" fillId="0" borderId="10" xfId="0" applyNumberFormat="1" applyFont="1" applyFill="1" applyBorder="1" applyAlignment="1" applyProtection="1">
      <alignment vertical="center" shrinkToFit="1"/>
      <protection locked="0"/>
    </xf>
    <xf numFmtId="177" fontId="4" fillId="0" borderId="61" xfId="0" applyNumberFormat="1" applyFont="1" applyFill="1" applyBorder="1" applyAlignment="1" applyProtection="1">
      <alignment vertical="center" shrinkToFit="1"/>
      <protection locked="0"/>
    </xf>
    <xf numFmtId="177" fontId="4" fillId="0" borderId="68" xfId="0" applyNumberFormat="1" applyFont="1" applyFill="1" applyBorder="1" applyAlignment="1" applyProtection="1">
      <alignment vertical="center" shrinkToFit="1"/>
      <protection locked="0"/>
    </xf>
    <xf numFmtId="0" fontId="7" fillId="0" borderId="37" xfId="0" applyFont="1" applyFill="1" applyBorder="1" applyAlignment="1">
      <alignment horizontal="left" vertical="center"/>
    </xf>
    <xf numFmtId="38" fontId="4" fillId="0" borderId="14" xfId="1" applyFont="1" applyFill="1" applyBorder="1" applyAlignment="1">
      <alignment vertical="center" shrinkToFit="1"/>
    </xf>
    <xf numFmtId="38" fontId="4" fillId="0" borderId="15" xfId="1" applyFont="1" applyFill="1" applyBorder="1" applyAlignment="1">
      <alignment vertical="center" shrinkToFit="1"/>
    </xf>
    <xf numFmtId="40" fontId="4" fillId="0" borderId="65" xfId="1" applyNumberFormat="1" applyFont="1" applyFill="1" applyBorder="1" applyAlignment="1">
      <alignment vertical="center" shrinkToFit="1"/>
    </xf>
    <xf numFmtId="38" fontId="4" fillId="0" borderId="65" xfId="1" applyFont="1" applyFill="1" applyBorder="1" applyAlignment="1">
      <alignment vertical="center" shrinkToFit="1"/>
    </xf>
    <xf numFmtId="3" fontId="4" fillId="0" borderId="14" xfId="1" applyNumberFormat="1" applyFont="1" applyFill="1" applyBorder="1" applyAlignment="1">
      <alignment vertical="center" shrinkToFit="1"/>
    </xf>
    <xf numFmtId="185" fontId="4" fillId="0" borderId="41" xfId="1" applyNumberFormat="1" applyFont="1" applyFill="1" applyBorder="1" applyAlignment="1">
      <alignment vertical="center" shrinkToFit="1"/>
    </xf>
    <xf numFmtId="0" fontId="4" fillId="0" borderId="0" xfId="0" applyFont="1" applyFill="1" applyAlignment="1">
      <alignment horizontal="left"/>
    </xf>
    <xf numFmtId="38" fontId="7" fillId="0" borderId="0" xfId="1" applyFont="1" applyFill="1" applyAlignment="1">
      <alignment vertical="center"/>
    </xf>
    <xf numFmtId="38" fontId="7" fillId="0" borderId="0" xfId="1" applyFont="1" applyFill="1" applyAlignment="1">
      <alignment horizontal="center" vertical="center"/>
    </xf>
    <xf numFmtId="38" fontId="4" fillId="0" borderId="41" xfId="1" applyFont="1" applyFill="1" applyBorder="1" applyAlignment="1">
      <alignment horizontal="center" vertical="center"/>
    </xf>
    <xf numFmtId="38" fontId="9" fillId="0" borderId="9" xfId="1" applyFont="1" applyFill="1" applyBorder="1" applyAlignment="1">
      <alignment horizontal="center" vertical="center"/>
    </xf>
    <xf numFmtId="3" fontId="4" fillId="0" borderId="10" xfId="1" applyNumberFormat="1" applyFont="1" applyFill="1" applyBorder="1" applyAlignment="1" applyProtection="1">
      <alignment vertical="center"/>
      <protection locked="0"/>
    </xf>
    <xf numFmtId="3" fontId="4" fillId="0" borderId="70" xfId="1" applyNumberFormat="1" applyFont="1" applyFill="1" applyBorder="1" applyAlignment="1">
      <alignment vertical="center"/>
    </xf>
    <xf numFmtId="38" fontId="9" fillId="0" borderId="11" xfId="1" applyFont="1" applyFill="1" applyBorder="1" applyAlignment="1">
      <alignment horizontal="center" vertical="center" wrapText="1"/>
    </xf>
    <xf numFmtId="3" fontId="4" fillId="0" borderId="12" xfId="1" applyNumberFormat="1" applyFont="1" applyFill="1" applyBorder="1" applyAlignment="1">
      <alignment vertical="center"/>
    </xf>
    <xf numFmtId="3" fontId="4" fillId="0" borderId="47" xfId="1" applyNumberFormat="1" applyFont="1" applyFill="1" applyBorder="1" applyAlignment="1">
      <alignment vertical="center"/>
    </xf>
    <xf numFmtId="38" fontId="16" fillId="0" borderId="0" xfId="1" applyFont="1" applyFill="1" applyAlignment="1">
      <alignment vertical="center"/>
    </xf>
    <xf numFmtId="38" fontId="9" fillId="0" borderId="11" xfId="1" applyFont="1" applyFill="1" applyBorder="1" applyAlignment="1">
      <alignment horizontal="center" vertical="center"/>
    </xf>
    <xf numFmtId="3" fontId="4" fillId="0" borderId="12" xfId="1" applyNumberFormat="1" applyFont="1" applyFill="1" applyBorder="1" applyAlignment="1" applyProtection="1">
      <alignment vertical="center"/>
      <protection locked="0"/>
    </xf>
    <xf numFmtId="3" fontId="4" fillId="0" borderId="12" xfId="1" applyNumberFormat="1" applyFont="1" applyFill="1" applyBorder="1" applyAlignment="1" applyProtection="1">
      <alignment vertical="center"/>
    </xf>
    <xf numFmtId="38" fontId="9" fillId="0" borderId="41" xfId="1" applyFont="1" applyFill="1" applyBorder="1" applyAlignment="1">
      <alignment horizontal="center" vertical="center" wrapText="1"/>
    </xf>
    <xf numFmtId="3" fontId="4" fillId="0" borderId="13" xfId="1" applyNumberFormat="1" applyFont="1" applyFill="1" applyBorder="1" applyAlignment="1" applyProtection="1">
      <alignment vertical="center"/>
    </xf>
    <xf numFmtId="3" fontId="4" fillId="0" borderId="68" xfId="1" applyNumberFormat="1" applyFont="1" applyFill="1" applyBorder="1" applyAlignment="1" applyProtection="1">
      <alignment vertical="center"/>
    </xf>
    <xf numFmtId="38" fontId="9" fillId="0" borderId="37" xfId="1" applyFont="1" applyFill="1" applyBorder="1" applyAlignment="1">
      <alignment horizontal="center" vertical="center" wrapText="1"/>
    </xf>
    <xf numFmtId="3" fontId="4" fillId="0" borderId="10" xfId="1" applyNumberFormat="1" applyFont="1" applyFill="1" applyBorder="1" applyAlignment="1" applyProtection="1">
      <alignment vertical="center"/>
    </xf>
    <xf numFmtId="38" fontId="7" fillId="0" borderId="0" xfId="1" applyFont="1" applyFill="1" applyAlignment="1">
      <alignment horizontal="left" vertical="center"/>
    </xf>
    <xf numFmtId="38" fontId="7" fillId="0" borderId="37" xfId="1" applyFont="1" applyFill="1" applyBorder="1" applyAlignment="1">
      <alignment vertical="center"/>
    </xf>
    <xf numFmtId="38" fontId="7" fillId="0" borderId="38" xfId="1" applyFont="1" applyFill="1" applyBorder="1" applyAlignment="1">
      <alignment horizontal="left" vertical="center"/>
    </xf>
    <xf numFmtId="0" fontId="9" fillId="0" borderId="38" xfId="0" applyFont="1" applyFill="1" applyBorder="1" applyAlignment="1">
      <alignment horizontal="center" vertical="center"/>
    </xf>
    <xf numFmtId="38" fontId="7" fillId="0" borderId="38" xfId="1" applyFont="1" applyFill="1" applyBorder="1" applyAlignment="1">
      <alignment horizontal="center" vertical="center"/>
    </xf>
    <xf numFmtId="38" fontId="4" fillId="0" borderId="9" xfId="1" applyFont="1" applyFill="1" applyBorder="1" applyAlignment="1">
      <alignment vertical="center"/>
    </xf>
    <xf numFmtId="38" fontId="4" fillId="0" borderId="10" xfId="1" applyFont="1" applyFill="1" applyBorder="1" applyAlignment="1">
      <alignment vertical="center"/>
    </xf>
    <xf numFmtId="38" fontId="4" fillId="0" borderId="70" xfId="1" applyFont="1" applyFill="1" applyBorder="1" applyAlignment="1">
      <alignment vertical="center"/>
    </xf>
    <xf numFmtId="38" fontId="7" fillId="0" borderId="23" xfId="1" applyFont="1" applyFill="1" applyBorder="1" applyAlignment="1">
      <alignment vertical="center"/>
    </xf>
    <xf numFmtId="0" fontId="9" fillId="0" borderId="35" xfId="0" applyFont="1" applyFill="1" applyBorder="1" applyAlignment="1">
      <alignment horizontal="center" vertical="center"/>
    </xf>
    <xf numFmtId="38" fontId="7" fillId="0" borderId="35" xfId="1" applyFont="1" applyFill="1" applyBorder="1" applyAlignment="1">
      <alignment horizontal="center" vertical="center"/>
    </xf>
    <xf numFmtId="38" fontId="4" fillId="0" borderId="11" xfId="1" applyFont="1" applyFill="1" applyBorder="1" applyAlignment="1">
      <alignment vertical="center"/>
    </xf>
    <xf numFmtId="38" fontId="4" fillId="0" borderId="12" xfId="1" applyFont="1" applyFill="1" applyBorder="1" applyAlignment="1">
      <alignment vertical="center"/>
    </xf>
    <xf numFmtId="38" fontId="4" fillId="0" borderId="47" xfId="1" applyFont="1" applyFill="1" applyBorder="1" applyAlignment="1">
      <alignment vertical="center"/>
    </xf>
    <xf numFmtId="38" fontId="7" fillId="0" borderId="39" xfId="1" applyFont="1" applyFill="1" applyBorder="1" applyAlignment="1">
      <alignment vertical="center"/>
    </xf>
    <xf numFmtId="0" fontId="9" fillId="0" borderId="40" xfId="0" applyFont="1" applyFill="1" applyBorder="1" applyAlignment="1">
      <alignment horizontal="center" vertical="center"/>
    </xf>
    <xf numFmtId="38" fontId="7" fillId="0" borderId="40" xfId="1" applyFont="1" applyFill="1" applyBorder="1" applyAlignment="1">
      <alignment horizontal="center" vertical="center"/>
    </xf>
    <xf numFmtId="38" fontId="4" fillId="0" borderId="41" xfId="1" applyFont="1" applyFill="1" applyBorder="1" applyAlignment="1">
      <alignment vertical="center"/>
    </xf>
    <xf numFmtId="38" fontId="4" fillId="0" borderId="13" xfId="1" applyFont="1" applyFill="1" applyBorder="1" applyAlignment="1">
      <alignment vertical="center"/>
    </xf>
    <xf numFmtId="38" fontId="4" fillId="0" borderId="68" xfId="1" applyFont="1" applyFill="1" applyBorder="1" applyAlignment="1">
      <alignment vertical="center"/>
    </xf>
    <xf numFmtId="0" fontId="4" fillId="0" borderId="50" xfId="0" applyFont="1" applyFill="1" applyBorder="1" applyAlignment="1">
      <alignment horizontal="center" vertical="center" wrapText="1"/>
    </xf>
    <xf numFmtId="0" fontId="4" fillId="0" borderId="17" xfId="0" applyFont="1" applyFill="1" applyBorder="1" applyAlignment="1">
      <alignment horizontal="center" vertical="center" wrapText="1"/>
    </xf>
    <xf numFmtId="178" fontId="4" fillId="2" borderId="50" xfId="0" applyNumberFormat="1" applyFont="1" applyFill="1" applyBorder="1" applyAlignment="1">
      <alignment vertical="center" wrapText="1"/>
    </xf>
    <xf numFmtId="178" fontId="4" fillId="2" borderId="61" xfId="0" applyNumberFormat="1" applyFont="1" applyFill="1" applyBorder="1" applyAlignment="1">
      <alignment vertical="center" wrapText="1"/>
    </xf>
    <xf numFmtId="178" fontId="4" fillId="2" borderId="55" xfId="0" applyNumberFormat="1" applyFont="1" applyFill="1" applyBorder="1" applyAlignment="1">
      <alignment horizontal="right" vertical="center" wrapText="1"/>
    </xf>
    <xf numFmtId="0" fontId="9" fillId="0" borderId="2" xfId="0" applyFont="1" applyFill="1" applyBorder="1" applyAlignment="1">
      <alignment horizontal="center" vertical="center"/>
    </xf>
    <xf numFmtId="177" fontId="4" fillId="0" borderId="65" xfId="0" applyNumberFormat="1" applyFont="1" applyFill="1" applyBorder="1" applyAlignment="1">
      <alignment vertical="center"/>
    </xf>
    <xf numFmtId="0" fontId="9" fillId="0" borderId="1" xfId="0" applyFont="1" applyFill="1" applyBorder="1" applyAlignment="1">
      <alignment horizontal="center" vertical="center"/>
    </xf>
    <xf numFmtId="177" fontId="4" fillId="0" borderId="34" xfId="0" applyNumberFormat="1" applyFont="1" applyFill="1" applyBorder="1" applyAlignment="1">
      <alignment horizontal="center" vertical="center"/>
    </xf>
    <xf numFmtId="177" fontId="4" fillId="0" borderId="61" xfId="0" applyNumberFormat="1" applyFont="1" applyFill="1" applyBorder="1" applyAlignment="1" applyProtection="1">
      <alignment vertical="center"/>
      <protection locked="0"/>
    </xf>
    <xf numFmtId="0" fontId="7" fillId="0" borderId="0" xfId="0" applyFont="1" applyFill="1" applyBorder="1" applyAlignment="1">
      <alignment vertical="center"/>
    </xf>
    <xf numFmtId="178" fontId="4" fillId="2" borderId="18" xfId="0" applyNumberFormat="1" applyFont="1" applyFill="1" applyBorder="1" applyAlignment="1">
      <alignment vertical="center" wrapText="1"/>
    </xf>
    <xf numFmtId="178" fontId="4" fillId="2" borderId="51" xfId="0" applyNumberFormat="1" applyFont="1" applyFill="1" applyBorder="1" applyAlignment="1">
      <alignment vertical="center" wrapText="1"/>
    </xf>
    <xf numFmtId="180" fontId="4" fillId="0" borderId="21" xfId="0" applyNumberFormat="1" applyFont="1" applyFill="1" applyBorder="1" applyAlignment="1" applyProtection="1">
      <alignment vertical="center"/>
      <protection locked="0"/>
    </xf>
    <xf numFmtId="0" fontId="4" fillId="0" borderId="0" xfId="0" applyFont="1" applyFill="1" applyAlignment="1">
      <alignment horizontal="center" vertical="center"/>
    </xf>
    <xf numFmtId="181" fontId="4" fillId="0" borderId="0" xfId="0" applyNumberFormat="1" applyFont="1" applyFill="1" applyAlignment="1">
      <alignment vertical="center"/>
    </xf>
    <xf numFmtId="184" fontId="4" fillId="0" borderId="9" xfId="0" applyNumberFormat="1" applyFont="1" applyFill="1" applyBorder="1" applyAlignment="1">
      <alignment vertical="center"/>
    </xf>
    <xf numFmtId="184" fontId="4" fillId="0" borderId="10" xfId="0" applyNumberFormat="1" applyFont="1" applyFill="1" applyBorder="1" applyAlignment="1">
      <alignment vertical="center"/>
    </xf>
    <xf numFmtId="184" fontId="4" fillId="0" borderId="70" xfId="0" applyNumberFormat="1" applyFont="1" applyFill="1" applyBorder="1" applyAlignment="1">
      <alignment vertical="center"/>
    </xf>
    <xf numFmtId="3" fontId="4" fillId="0" borderId="52" xfId="0" applyNumberFormat="1" applyFont="1" applyFill="1" applyBorder="1" applyAlignment="1">
      <alignment vertical="center"/>
    </xf>
    <xf numFmtId="3" fontId="4" fillId="0" borderId="53" xfId="0" applyNumberFormat="1" applyFont="1" applyFill="1" applyBorder="1" applyAlignment="1">
      <alignment vertical="center"/>
    </xf>
    <xf numFmtId="3" fontId="4" fillId="0" borderId="48" xfId="0" applyNumberFormat="1" applyFont="1" applyFill="1" applyBorder="1" applyAlignment="1">
      <alignment vertical="center"/>
    </xf>
    <xf numFmtId="3" fontId="4" fillId="0" borderId="50" xfId="0" applyNumberFormat="1" applyFont="1" applyFill="1" applyBorder="1" applyAlignment="1">
      <alignment vertical="center" shrinkToFit="1"/>
    </xf>
    <xf numFmtId="3" fontId="4" fillId="0" borderId="51" xfId="0" applyNumberFormat="1" applyFont="1" applyFill="1" applyBorder="1" applyAlignment="1">
      <alignment vertical="center" shrinkToFit="1"/>
    </xf>
    <xf numFmtId="3" fontId="4" fillId="0" borderId="55" xfId="0" applyNumberFormat="1" applyFont="1" applyFill="1" applyBorder="1" applyAlignment="1">
      <alignment vertical="center" shrinkToFit="1"/>
    </xf>
    <xf numFmtId="3" fontId="7" fillId="0" borderId="0" xfId="0" applyNumberFormat="1" applyFont="1" applyFill="1" applyAlignment="1">
      <alignment vertical="center"/>
    </xf>
    <xf numFmtId="0" fontId="7"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7" xfId="0" applyNumberFormat="1" applyFont="1" applyFill="1" applyBorder="1" applyAlignment="1" applyProtection="1">
      <alignment horizontal="left" vertical="center" wrapText="1" shrinkToFit="1"/>
      <protection locked="0"/>
    </xf>
    <xf numFmtId="0" fontId="4" fillId="0" borderId="7" xfId="0" applyNumberFormat="1" applyFont="1" applyFill="1" applyBorder="1" applyAlignment="1" applyProtection="1">
      <alignment horizontal="center" vertical="center" shrinkToFit="1"/>
      <protection locked="0"/>
    </xf>
    <xf numFmtId="3" fontId="4" fillId="0" borderId="59" xfId="0" applyNumberFormat="1" applyFont="1" applyFill="1" applyBorder="1" applyAlignment="1" applyProtection="1">
      <alignment vertical="center"/>
      <protection locked="0"/>
    </xf>
    <xf numFmtId="3" fontId="4" fillId="0" borderId="13" xfId="0" applyNumberFormat="1" applyFont="1" applyFill="1" applyBorder="1" applyAlignment="1" applyProtection="1">
      <alignment vertical="center"/>
      <protection locked="0"/>
    </xf>
    <xf numFmtId="0" fontId="4" fillId="0" borderId="2" xfId="0" applyNumberFormat="1" applyFont="1" applyFill="1" applyBorder="1" applyAlignment="1" applyProtection="1">
      <alignment horizontal="left" vertical="center" wrapText="1" shrinkToFit="1"/>
      <protection locked="0"/>
    </xf>
    <xf numFmtId="0" fontId="4" fillId="0" borderId="4" xfId="0" applyFont="1" applyFill="1" applyBorder="1" applyAlignment="1" applyProtection="1">
      <alignment horizontal="left" vertical="center" wrapText="1"/>
      <protection locked="0"/>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177" fontId="4" fillId="0" borderId="55" xfId="0" applyNumberFormat="1" applyFont="1" applyFill="1" applyBorder="1" applyAlignment="1" applyProtection="1">
      <alignment horizontal="right" vertical="center" shrinkToFit="1"/>
      <protection locked="0"/>
    </xf>
    <xf numFmtId="3" fontId="4" fillId="0" borderId="0" xfId="1" applyNumberFormat="1" applyFont="1" applyFill="1" applyBorder="1" applyAlignment="1" applyProtection="1">
      <alignment vertical="center"/>
    </xf>
    <xf numFmtId="38" fontId="4" fillId="0" borderId="12" xfId="1" applyFont="1" applyFill="1" applyBorder="1" applyAlignment="1" applyProtection="1">
      <alignment vertical="center"/>
      <protection locked="0"/>
    </xf>
    <xf numFmtId="38" fontId="4" fillId="0" borderId="68" xfId="1" applyFont="1" applyFill="1" applyBorder="1" applyAlignment="1" applyProtection="1">
      <alignment vertical="center"/>
    </xf>
    <xf numFmtId="38" fontId="4" fillId="0" borderId="10" xfId="1" applyFont="1" applyFill="1" applyBorder="1" applyAlignment="1" applyProtection="1">
      <alignment vertical="center"/>
      <protection locked="0"/>
    </xf>
    <xf numFmtId="38" fontId="4" fillId="0" borderId="88" xfId="1" applyFont="1" applyFill="1" applyBorder="1" applyAlignment="1" applyProtection="1">
      <alignment vertical="center" wrapText="1"/>
      <protection locked="0"/>
    </xf>
    <xf numFmtId="38" fontId="7" fillId="0" borderId="81" xfId="1" applyFont="1" applyFill="1" applyBorder="1" applyAlignment="1" applyProtection="1">
      <alignment horizontal="center" vertical="center"/>
      <protection locked="0"/>
    </xf>
    <xf numFmtId="38" fontId="4" fillId="0" borderId="19" xfId="1" applyFont="1" applyFill="1" applyBorder="1" applyAlignment="1" applyProtection="1">
      <alignment vertical="center"/>
      <protection locked="0"/>
    </xf>
    <xf numFmtId="38" fontId="7" fillId="0" borderId="25" xfId="1" applyFont="1" applyFill="1" applyBorder="1" applyAlignment="1" applyProtection="1">
      <alignment horizontal="center" vertical="center"/>
      <protection locked="0"/>
    </xf>
    <xf numFmtId="38" fontId="4" fillId="0" borderId="10" xfId="1" applyFont="1" applyFill="1" applyBorder="1" applyAlignment="1" applyProtection="1">
      <alignment vertical="center"/>
    </xf>
    <xf numFmtId="0" fontId="9" fillId="0" borderId="17" xfId="0" applyFont="1" applyFill="1" applyBorder="1" applyAlignment="1">
      <alignment horizontal="center" vertical="center" wrapText="1"/>
    </xf>
    <xf numFmtId="177" fontId="4" fillId="0" borderId="15" xfId="0" applyNumberFormat="1" applyFont="1" applyFill="1" applyBorder="1" applyAlignment="1" applyProtection="1">
      <alignment vertical="center" shrinkToFit="1"/>
      <protection locked="0"/>
    </xf>
    <xf numFmtId="177" fontId="4" fillId="0" borderId="65" xfId="0" applyNumberFormat="1" applyFont="1" applyFill="1" applyBorder="1" applyAlignment="1">
      <alignment vertical="center" shrinkToFit="1"/>
    </xf>
    <xf numFmtId="180" fontId="4" fillId="0" borderId="21" xfId="0" applyNumberFormat="1" applyFont="1" applyFill="1" applyBorder="1" applyAlignment="1" applyProtection="1">
      <alignment vertical="center" shrinkToFit="1"/>
      <protection locked="0"/>
    </xf>
    <xf numFmtId="177" fontId="4" fillId="0" borderId="34" xfId="0" applyNumberFormat="1" applyFont="1" applyFill="1" applyBorder="1" applyAlignment="1">
      <alignment horizontal="center" vertical="center" shrinkToFit="1"/>
    </xf>
    <xf numFmtId="177" fontId="4" fillId="0" borderId="21" xfId="0" applyNumberFormat="1" applyFont="1" applyFill="1" applyBorder="1" applyAlignment="1" applyProtection="1">
      <alignment vertical="center" shrinkToFit="1"/>
      <protection locked="0"/>
    </xf>
    <xf numFmtId="177" fontId="4" fillId="0" borderId="55" xfId="0" applyNumberFormat="1" applyFont="1" applyFill="1" applyBorder="1" applyAlignment="1" applyProtection="1">
      <alignment vertical="center" shrinkToFit="1"/>
      <protection locked="0"/>
    </xf>
    <xf numFmtId="3" fontId="4" fillId="0" borderId="0" xfId="0" applyNumberFormat="1" applyFont="1" applyFill="1" applyAlignment="1">
      <alignment vertical="center"/>
    </xf>
    <xf numFmtId="3" fontId="4" fillId="0" borderId="0" xfId="0" applyNumberFormat="1" applyFont="1" applyFill="1" applyAlignment="1">
      <alignment vertical="center" shrinkToFit="1"/>
    </xf>
    <xf numFmtId="0" fontId="9" fillId="0" borderId="0" xfId="0" applyFont="1" applyFill="1" applyAlignment="1">
      <alignment horizontal="right"/>
    </xf>
    <xf numFmtId="0" fontId="4" fillId="0" borderId="18"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48" xfId="0" applyFont="1" applyFill="1" applyBorder="1" applyAlignment="1" applyProtection="1">
      <alignment horizontal="left" vertical="center"/>
      <protection locked="0"/>
    </xf>
    <xf numFmtId="177" fontId="4" fillId="0" borderId="14" xfId="0" applyNumberFormat="1" applyFont="1" applyFill="1" applyBorder="1" applyAlignment="1" applyProtection="1">
      <alignment vertical="center"/>
      <protection locked="0"/>
    </xf>
    <xf numFmtId="177" fontId="4" fillId="0" borderId="57" xfId="0" applyNumberFormat="1" applyFont="1" applyFill="1" applyBorder="1" applyAlignment="1" applyProtection="1">
      <alignment vertical="center"/>
      <protection locked="0"/>
    </xf>
    <xf numFmtId="177" fontId="4" fillId="0" borderId="2" xfId="0" applyNumberFormat="1" applyFont="1" applyFill="1" applyBorder="1" applyAlignment="1" applyProtection="1">
      <alignment vertical="center"/>
      <protection locked="0"/>
    </xf>
    <xf numFmtId="0" fontId="4" fillId="0" borderId="18" xfId="0" applyFont="1" applyFill="1" applyBorder="1" applyAlignment="1">
      <alignment horizontal="center" vertical="center"/>
    </xf>
    <xf numFmtId="177" fontId="4" fillId="0" borderId="50" xfId="0" applyNumberFormat="1" applyFont="1" applyFill="1" applyBorder="1" applyAlignment="1" applyProtection="1">
      <alignment vertical="center"/>
      <protection locked="0"/>
    </xf>
    <xf numFmtId="177" fontId="4" fillId="0" borderId="51" xfId="0" applyNumberFormat="1" applyFont="1" applyFill="1" applyBorder="1" applyAlignment="1" applyProtection="1">
      <alignment vertical="center"/>
      <protection locked="0"/>
    </xf>
    <xf numFmtId="177" fontId="4" fillId="0" borderId="56" xfId="0" applyNumberFormat="1" applyFont="1" applyFill="1" applyBorder="1" applyAlignment="1" applyProtection="1">
      <alignment vertical="center"/>
      <protection locked="0"/>
    </xf>
    <xf numFmtId="177" fontId="4" fillId="0" borderId="55" xfId="0" applyNumberFormat="1" applyFont="1" applyFill="1" applyBorder="1" applyAlignment="1" applyProtection="1">
      <alignment vertical="center"/>
      <protection locked="0"/>
    </xf>
    <xf numFmtId="177" fontId="4" fillId="0" borderId="0" xfId="0" applyNumberFormat="1" applyFont="1" applyFill="1" applyAlignment="1">
      <alignment vertical="center"/>
    </xf>
    <xf numFmtId="0" fontId="4" fillId="0" borderId="93"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66" xfId="0" applyFont="1" applyBorder="1" applyAlignment="1">
      <alignment horizontal="center" vertical="center" wrapText="1"/>
    </xf>
    <xf numFmtId="38" fontId="4" fillId="0" borderId="64" xfId="1" applyFont="1" applyFill="1" applyBorder="1" applyAlignment="1" applyProtection="1">
      <alignment horizontal="right" vertical="center"/>
      <protection locked="0"/>
    </xf>
    <xf numFmtId="38" fontId="4" fillId="0" borderId="91" xfId="1" applyFont="1" applyFill="1" applyBorder="1" applyAlignment="1" applyProtection="1">
      <alignment horizontal="right" vertical="center"/>
      <protection locked="0"/>
    </xf>
    <xf numFmtId="38" fontId="4" fillId="0" borderId="92" xfId="1" applyFont="1" applyFill="1" applyBorder="1" applyAlignment="1" applyProtection="1">
      <alignment horizontal="right" vertical="center"/>
      <protection locked="0"/>
    </xf>
    <xf numFmtId="38" fontId="4" fillId="0" borderId="46" xfId="1" applyFont="1" applyFill="1" applyBorder="1" applyAlignment="1">
      <alignment horizontal="right" vertical="center"/>
    </xf>
    <xf numFmtId="38" fontId="4" fillId="0" borderId="14" xfId="1" applyFont="1" applyFill="1" applyBorder="1" applyAlignment="1" applyProtection="1">
      <alignment horizontal="right" vertical="center"/>
      <protection locked="0"/>
    </xf>
    <xf numFmtId="38" fontId="4" fillId="0" borderId="15" xfId="1" applyFont="1" applyFill="1" applyBorder="1" applyAlignment="1" applyProtection="1">
      <alignment horizontal="right" vertical="center"/>
      <protection locked="0"/>
    </xf>
    <xf numFmtId="38" fontId="4" fillId="0" borderId="19" xfId="1" applyFont="1" applyFill="1" applyBorder="1" applyAlignment="1" applyProtection="1">
      <alignment horizontal="right" vertical="center"/>
      <protection locked="0"/>
    </xf>
    <xf numFmtId="38" fontId="4" fillId="0" borderId="65" xfId="1" applyFont="1" applyFill="1" applyBorder="1" applyAlignment="1">
      <alignment horizontal="right" vertical="center"/>
    </xf>
    <xf numFmtId="38" fontId="4" fillId="0" borderId="47" xfId="1" applyFont="1" applyFill="1" applyBorder="1" applyAlignment="1">
      <alignment horizontal="right" vertical="center"/>
    </xf>
    <xf numFmtId="38" fontId="4" fillId="0" borderId="50" xfId="1" applyFont="1" applyFill="1" applyBorder="1" applyAlignment="1">
      <alignment horizontal="right" vertical="center"/>
    </xf>
    <xf numFmtId="38" fontId="4" fillId="0" borderId="51" xfId="1" applyFont="1" applyFill="1" applyBorder="1" applyAlignment="1">
      <alignment horizontal="right" vertical="center"/>
    </xf>
    <xf numFmtId="38" fontId="4" fillId="0" borderId="73" xfId="1" applyFont="1" applyFill="1" applyBorder="1" applyAlignment="1">
      <alignment horizontal="right" vertical="center"/>
    </xf>
    <xf numFmtId="38" fontId="4" fillId="0" borderId="55" xfId="1" applyFont="1" applyFill="1" applyBorder="1" applyAlignment="1">
      <alignment horizontal="right" vertical="center"/>
    </xf>
    <xf numFmtId="38" fontId="4" fillId="3" borderId="14" xfId="1" applyFont="1" applyFill="1" applyBorder="1" applyAlignment="1">
      <alignment horizontal="right" vertical="center"/>
    </xf>
    <xf numFmtId="38" fontId="4" fillId="3" borderId="15" xfId="1" applyFont="1" applyFill="1" applyBorder="1" applyAlignment="1">
      <alignment horizontal="right" vertical="center"/>
    </xf>
    <xf numFmtId="38" fontId="4" fillId="3" borderId="19" xfId="1" applyFont="1" applyFill="1" applyBorder="1" applyAlignment="1">
      <alignment horizontal="right" vertical="center"/>
    </xf>
    <xf numFmtId="38" fontId="4" fillId="3" borderId="65" xfId="1" applyFont="1" applyFill="1" applyBorder="1" applyAlignment="1">
      <alignment horizontal="right" vertical="center"/>
    </xf>
    <xf numFmtId="38" fontId="4" fillId="3" borderId="11" xfId="1" applyFont="1" applyFill="1" applyBorder="1" applyAlignment="1">
      <alignment vertical="center"/>
    </xf>
    <xf numFmtId="38" fontId="4" fillId="3" borderId="12" xfId="1" applyFont="1" applyFill="1" applyBorder="1" applyAlignment="1">
      <alignment horizontal="right" vertical="center"/>
    </xf>
    <xf numFmtId="38" fontId="4" fillId="3" borderId="20" xfId="1" applyFont="1" applyFill="1" applyBorder="1" applyAlignment="1">
      <alignment horizontal="right" vertical="center"/>
    </xf>
    <xf numFmtId="38" fontId="4" fillId="3" borderId="47" xfId="1" applyFont="1" applyFill="1" applyBorder="1" applyAlignment="1">
      <alignment horizontal="right" vertical="center"/>
    </xf>
    <xf numFmtId="38" fontId="4" fillId="3" borderId="53" xfId="1" applyFont="1" applyFill="1" applyBorder="1" applyAlignment="1">
      <alignment horizontal="right" vertical="center"/>
    </xf>
    <xf numFmtId="38" fontId="4" fillId="3" borderId="88" xfId="1" applyFont="1" applyFill="1" applyBorder="1" applyAlignment="1">
      <alignment horizontal="right" vertical="center"/>
    </xf>
    <xf numFmtId="38" fontId="4" fillId="3" borderId="48" xfId="1" applyFont="1" applyFill="1" applyBorder="1" applyAlignment="1">
      <alignment horizontal="right" vertical="center"/>
    </xf>
    <xf numFmtId="0" fontId="17" fillId="3" borderId="49" xfId="0" applyFont="1" applyFill="1" applyBorder="1" applyAlignment="1">
      <alignment horizontal="left" vertical="center" wrapText="1"/>
    </xf>
    <xf numFmtId="183" fontId="17" fillId="3" borderId="9" xfId="1" applyNumberFormat="1" applyFont="1" applyFill="1" applyBorder="1" applyAlignment="1">
      <alignment vertical="center"/>
    </xf>
    <xf numFmtId="183" fontId="17" fillId="3" borderId="10" xfId="1" applyNumberFormat="1" applyFont="1" applyFill="1" applyBorder="1" applyAlignment="1">
      <alignment vertical="center"/>
    </xf>
    <xf numFmtId="183" fontId="17" fillId="3" borderId="70" xfId="1" applyNumberFormat="1" applyFont="1" applyFill="1" applyBorder="1" applyAlignment="1">
      <alignment vertical="center"/>
    </xf>
    <xf numFmtId="0" fontId="17" fillId="3" borderId="35" xfId="0" applyFont="1" applyFill="1" applyBorder="1" applyAlignment="1">
      <alignment horizontal="left" vertical="center"/>
    </xf>
    <xf numFmtId="183" fontId="17" fillId="3" borderId="11" xfId="1" applyNumberFormat="1" applyFont="1" applyFill="1" applyBorder="1" applyAlignment="1">
      <alignment vertical="center"/>
    </xf>
    <xf numFmtId="183" fontId="17" fillId="3" borderId="12" xfId="1" applyNumberFormat="1" applyFont="1" applyFill="1" applyBorder="1" applyAlignment="1">
      <alignment vertical="center"/>
    </xf>
    <xf numFmtId="183" fontId="17" fillId="3" borderId="47" xfId="1" applyNumberFormat="1" applyFont="1" applyFill="1" applyBorder="1" applyAlignment="1">
      <alignment vertical="center"/>
    </xf>
    <xf numFmtId="0" fontId="17" fillId="3" borderId="67" xfId="0" applyFont="1" applyFill="1" applyBorder="1" applyAlignment="1">
      <alignment horizontal="left" vertical="center"/>
    </xf>
    <xf numFmtId="0" fontId="7" fillId="0" borderId="0" xfId="0" applyFont="1" applyAlignment="1">
      <alignment vertical="top"/>
    </xf>
    <xf numFmtId="0" fontId="17" fillId="3" borderId="5" xfId="0" applyFont="1" applyFill="1" applyBorder="1" applyAlignment="1">
      <alignment horizontal="left" vertical="center" wrapText="1"/>
    </xf>
    <xf numFmtId="182" fontId="17" fillId="3" borderId="9" xfId="1" applyNumberFormat="1" applyFont="1" applyFill="1" applyBorder="1" applyAlignment="1">
      <alignment vertical="center"/>
    </xf>
    <xf numFmtId="182" fontId="17" fillId="3" borderId="10" xfId="1" applyNumberFormat="1" applyFont="1" applyFill="1" applyBorder="1" applyAlignment="1">
      <alignment vertical="center"/>
    </xf>
    <xf numFmtId="182" fontId="17" fillId="3" borderId="60" xfId="1" applyNumberFormat="1" applyFont="1" applyFill="1" applyBorder="1" applyAlignment="1">
      <alignment vertical="center"/>
    </xf>
    <xf numFmtId="182" fontId="17" fillId="3" borderId="70" xfId="1" applyNumberFormat="1" applyFont="1" applyFill="1" applyBorder="1" applyAlignment="1">
      <alignment vertical="center"/>
    </xf>
    <xf numFmtId="0" fontId="7" fillId="0" borderId="0" xfId="0" applyFont="1" applyFill="1" applyBorder="1" applyAlignment="1">
      <alignment vertical="top"/>
    </xf>
    <xf numFmtId="0" fontId="17" fillId="3" borderId="20" xfId="0" applyFont="1" applyFill="1" applyBorder="1" applyAlignment="1">
      <alignment horizontal="left" vertical="center"/>
    </xf>
    <xf numFmtId="182" fontId="17" fillId="3" borderId="11" xfId="1" applyNumberFormat="1" applyFont="1" applyFill="1" applyBorder="1" applyAlignment="1">
      <alignment vertical="center"/>
    </xf>
    <xf numFmtId="182" fontId="17" fillId="3" borderId="12" xfId="1" applyNumberFormat="1" applyFont="1" applyFill="1" applyBorder="1" applyAlignment="1">
      <alignment vertical="center"/>
    </xf>
    <xf numFmtId="182" fontId="17" fillId="3" borderId="20" xfId="1" applyNumberFormat="1" applyFont="1" applyFill="1" applyBorder="1" applyAlignment="1">
      <alignment vertical="center"/>
    </xf>
    <xf numFmtId="182" fontId="17" fillId="3" borderId="47" xfId="1" applyNumberFormat="1" applyFont="1" applyFill="1" applyBorder="1" applyAlignment="1">
      <alignment horizontal="center" vertical="center"/>
    </xf>
    <xf numFmtId="0" fontId="17" fillId="3" borderId="88" xfId="0" applyFont="1" applyFill="1" applyBorder="1" applyAlignment="1">
      <alignment horizontal="left" vertical="center"/>
    </xf>
    <xf numFmtId="182" fontId="17" fillId="3" borderId="52" xfId="1" applyNumberFormat="1" applyFont="1" applyFill="1" applyBorder="1" applyAlignment="1">
      <alignment vertical="center"/>
    </xf>
    <xf numFmtId="182" fontId="17" fillId="3" borderId="53" xfId="1" applyNumberFormat="1" applyFont="1" applyFill="1" applyBorder="1" applyAlignment="1">
      <alignment vertical="center"/>
    </xf>
    <xf numFmtId="182" fontId="17" fillId="3" borderId="88" xfId="1" applyNumberFormat="1" applyFont="1" applyFill="1" applyBorder="1" applyAlignment="1">
      <alignment vertical="center"/>
    </xf>
    <xf numFmtId="182" fontId="17" fillId="3" borderId="48" xfId="1" applyNumberFormat="1" applyFont="1" applyFill="1" applyBorder="1" applyAlignment="1">
      <alignment horizontal="center" vertical="center"/>
    </xf>
    <xf numFmtId="0" fontId="17" fillId="3" borderId="74" xfId="0" applyFont="1" applyFill="1" applyBorder="1" applyAlignment="1">
      <alignment horizontal="left" vertical="center"/>
    </xf>
    <xf numFmtId="182" fontId="17" fillId="3" borderId="41" xfId="1" applyNumberFormat="1" applyFont="1" applyFill="1" applyBorder="1" applyAlignment="1">
      <alignment vertical="center"/>
    </xf>
    <xf numFmtId="182" fontId="17" fillId="3" borderId="13" xfId="1" applyNumberFormat="1" applyFont="1" applyFill="1" applyBorder="1" applyAlignment="1">
      <alignment vertical="center"/>
    </xf>
    <xf numFmtId="182" fontId="17" fillId="3" borderId="74" xfId="1" applyNumberFormat="1" applyFont="1" applyFill="1" applyBorder="1" applyAlignment="1">
      <alignment vertical="center"/>
    </xf>
    <xf numFmtId="182" fontId="17" fillId="3" borderId="68" xfId="1" applyNumberFormat="1" applyFont="1" applyFill="1" applyBorder="1" applyAlignment="1">
      <alignment horizontal="center" vertical="center"/>
    </xf>
    <xf numFmtId="3" fontId="4" fillId="3" borderId="42" xfId="1" applyNumberFormat="1" applyFont="1" applyFill="1" applyBorder="1" applyAlignment="1">
      <alignment vertical="center"/>
    </xf>
    <xf numFmtId="3" fontId="4" fillId="3" borderId="43" xfId="1" applyNumberFormat="1" applyFont="1" applyFill="1" applyBorder="1" applyAlignment="1">
      <alignment vertical="center"/>
    </xf>
    <xf numFmtId="3" fontId="4" fillId="3" borderId="76" xfId="1" applyNumberFormat="1" applyFont="1" applyFill="1" applyBorder="1" applyAlignment="1">
      <alignment vertical="center"/>
    </xf>
    <xf numFmtId="3" fontId="4" fillId="3" borderId="28" xfId="1" applyNumberFormat="1" applyFont="1" applyFill="1" applyBorder="1" applyAlignment="1">
      <alignment vertical="center"/>
    </xf>
    <xf numFmtId="38" fontId="4" fillId="0" borderId="42" xfId="1" applyFont="1" applyFill="1" applyBorder="1" applyAlignment="1">
      <alignment horizontal="right" vertical="center"/>
    </xf>
    <xf numFmtId="38" fontId="4" fillId="0" borderId="43" xfId="1" applyFont="1" applyFill="1" applyBorder="1" applyAlignment="1">
      <alignment horizontal="right" vertical="center"/>
    </xf>
    <xf numFmtId="38" fontId="4" fillId="0" borderId="76" xfId="1" applyFont="1" applyFill="1" applyBorder="1" applyAlignment="1">
      <alignment horizontal="right" vertical="center"/>
    </xf>
    <xf numFmtId="38" fontId="4" fillId="0" borderId="28" xfId="1" applyFont="1" applyFill="1" applyBorder="1" applyAlignment="1">
      <alignment horizontal="right" vertical="center"/>
    </xf>
    <xf numFmtId="38" fontId="7" fillId="0" borderId="0" xfId="1" applyFont="1" applyFill="1" applyBorder="1" applyAlignment="1" applyProtection="1">
      <alignment vertical="center"/>
      <protection locked="0"/>
    </xf>
    <xf numFmtId="38" fontId="4" fillId="0" borderId="14" xfId="1" applyFont="1" applyFill="1" applyBorder="1" applyAlignment="1">
      <alignment horizontal="right" vertical="center"/>
    </xf>
    <xf numFmtId="38" fontId="4" fillId="0" borderId="15" xfId="1" applyFont="1" applyFill="1" applyBorder="1" applyAlignment="1">
      <alignment horizontal="right" vertical="center"/>
    </xf>
    <xf numFmtId="38" fontId="4" fillId="0" borderId="19" xfId="1" applyFont="1" applyFill="1" applyBorder="1" applyAlignment="1">
      <alignment horizontal="right" vertical="center"/>
    </xf>
    <xf numFmtId="38" fontId="4" fillId="0" borderId="12" xfId="1" applyFont="1" applyFill="1" applyBorder="1" applyAlignment="1">
      <alignment horizontal="right" vertical="center"/>
    </xf>
    <xf numFmtId="38" fontId="4" fillId="0" borderId="20" xfId="1" applyFont="1" applyFill="1" applyBorder="1" applyAlignment="1">
      <alignment horizontal="right" vertical="center"/>
    </xf>
    <xf numFmtId="38" fontId="4" fillId="0" borderId="53" xfId="1" applyFont="1" applyFill="1" applyBorder="1" applyAlignment="1">
      <alignment horizontal="right" vertical="center"/>
    </xf>
    <xf numFmtId="38" fontId="4" fillId="0" borderId="88" xfId="1" applyFont="1" applyFill="1" applyBorder="1" applyAlignment="1">
      <alignment horizontal="right" vertical="center"/>
    </xf>
    <xf numFmtId="38" fontId="4" fillId="0" borderId="48" xfId="1" applyFont="1" applyFill="1" applyBorder="1" applyAlignment="1">
      <alignment horizontal="right" vertical="center"/>
    </xf>
    <xf numFmtId="0" fontId="4" fillId="0" borderId="49" xfId="0" applyFont="1" applyBorder="1" applyAlignment="1">
      <alignment horizontal="left" vertical="center" wrapText="1"/>
    </xf>
    <xf numFmtId="183" fontId="4" fillId="0" borderId="9" xfId="1" applyNumberFormat="1" applyFont="1" applyFill="1" applyBorder="1" applyAlignment="1">
      <alignment vertical="center"/>
    </xf>
    <xf numFmtId="183" fontId="4" fillId="0" borderId="10" xfId="1" applyNumberFormat="1" applyFont="1" applyFill="1" applyBorder="1" applyAlignment="1">
      <alignment vertical="center"/>
    </xf>
    <xf numFmtId="183" fontId="4" fillId="0" borderId="70" xfId="1" applyNumberFormat="1" applyFont="1" applyFill="1" applyBorder="1" applyAlignment="1">
      <alignment vertical="center"/>
    </xf>
    <xf numFmtId="0" fontId="4" fillId="0" borderId="35" xfId="0" applyFont="1" applyBorder="1" applyAlignment="1">
      <alignment horizontal="left" vertical="center"/>
    </xf>
    <xf numFmtId="183" fontId="4" fillId="0" borderId="11" xfId="1" applyNumberFormat="1" applyFont="1" applyFill="1" applyBorder="1" applyAlignment="1">
      <alignment vertical="center"/>
    </xf>
    <xf numFmtId="183" fontId="4" fillId="0" borderId="12" xfId="1" applyNumberFormat="1" applyFont="1" applyFill="1" applyBorder="1" applyAlignment="1">
      <alignment vertical="center"/>
    </xf>
    <xf numFmtId="183" fontId="4" fillId="0" borderId="47" xfId="1" applyNumberFormat="1" applyFont="1" applyFill="1" applyBorder="1" applyAlignment="1">
      <alignment vertical="center"/>
    </xf>
    <xf numFmtId="0" fontId="4" fillId="0" borderId="67" xfId="0" applyFont="1" applyBorder="1" applyAlignment="1">
      <alignment horizontal="left" vertical="center"/>
    </xf>
    <xf numFmtId="0" fontId="4" fillId="0" borderId="5" xfId="0" applyFont="1" applyBorder="1" applyAlignment="1">
      <alignment horizontal="left" vertical="center" wrapText="1"/>
    </xf>
    <xf numFmtId="182" fontId="4" fillId="0" borderId="9" xfId="1" applyNumberFormat="1" applyFont="1" applyFill="1" applyBorder="1" applyAlignment="1">
      <alignment vertical="center"/>
    </xf>
    <xf numFmtId="182" fontId="4" fillId="0" borderId="10" xfId="1" applyNumberFormat="1" applyFont="1" applyFill="1" applyBorder="1" applyAlignment="1">
      <alignment vertical="center"/>
    </xf>
    <xf numFmtId="182" fontId="4" fillId="0" borderId="60" xfId="1" applyNumberFormat="1" applyFont="1" applyFill="1" applyBorder="1" applyAlignment="1">
      <alignment vertical="center"/>
    </xf>
    <xf numFmtId="182" fontId="4" fillId="0" borderId="70" xfId="1" applyNumberFormat="1" applyFont="1" applyFill="1" applyBorder="1" applyAlignment="1">
      <alignment vertical="center"/>
    </xf>
    <xf numFmtId="0" fontId="4" fillId="0" borderId="20" xfId="0" applyFont="1" applyBorder="1" applyAlignment="1">
      <alignment horizontal="left" vertical="center"/>
    </xf>
    <xf numFmtId="182" fontId="4" fillId="0" borderId="11" xfId="1" applyNumberFormat="1" applyFont="1" applyFill="1" applyBorder="1" applyAlignment="1">
      <alignment vertical="center"/>
    </xf>
    <xf numFmtId="182" fontId="4" fillId="0" borderId="12" xfId="1" applyNumberFormat="1" applyFont="1" applyFill="1" applyBorder="1" applyAlignment="1">
      <alignment vertical="center"/>
    </xf>
    <xf numFmtId="182" fontId="4" fillId="0" borderId="20" xfId="1" applyNumberFormat="1" applyFont="1" applyFill="1" applyBorder="1" applyAlignment="1">
      <alignment vertical="center"/>
    </xf>
    <xf numFmtId="182" fontId="4" fillId="0" borderId="47" xfId="1" applyNumberFormat="1" applyFont="1" applyFill="1" applyBorder="1" applyAlignment="1">
      <alignment horizontal="right" vertical="center"/>
    </xf>
    <xf numFmtId="0" fontId="4" fillId="0" borderId="74" xfId="0" applyFont="1" applyBorder="1" applyAlignment="1">
      <alignment horizontal="left" vertical="center"/>
    </xf>
    <xf numFmtId="182" fontId="4" fillId="0" borderId="41" xfId="1" applyNumberFormat="1" applyFont="1" applyFill="1" applyBorder="1" applyAlignment="1">
      <alignment vertical="center"/>
    </xf>
    <xf numFmtId="182" fontId="4" fillId="0" borderId="13" xfId="1" applyNumberFormat="1" applyFont="1" applyFill="1" applyBorder="1" applyAlignment="1">
      <alignment vertical="center"/>
    </xf>
    <xf numFmtId="182" fontId="4" fillId="0" borderId="74" xfId="1" applyNumberFormat="1" applyFont="1" applyFill="1" applyBorder="1" applyAlignment="1">
      <alignment vertical="center"/>
    </xf>
    <xf numFmtId="182" fontId="4" fillId="0" borderId="68" xfId="1" applyNumberFormat="1" applyFont="1" applyFill="1" applyBorder="1" applyAlignment="1">
      <alignment horizontal="right" vertical="center"/>
    </xf>
    <xf numFmtId="3" fontId="4" fillId="0" borderId="42" xfId="1" applyNumberFormat="1" applyFont="1" applyFill="1" applyBorder="1" applyAlignment="1">
      <alignment vertical="center"/>
    </xf>
    <xf numFmtId="3" fontId="4" fillId="0" borderId="43" xfId="1" applyNumberFormat="1" applyFont="1" applyFill="1" applyBorder="1" applyAlignment="1">
      <alignment vertical="center"/>
    </xf>
    <xf numFmtId="3" fontId="4" fillId="0" borderId="76" xfId="1" applyNumberFormat="1" applyFont="1" applyFill="1" applyBorder="1" applyAlignment="1">
      <alignment vertical="center"/>
    </xf>
    <xf numFmtId="3" fontId="4" fillId="0" borderId="28" xfId="1" applyNumberFormat="1" applyFont="1" applyFill="1" applyBorder="1" applyAlignment="1">
      <alignment vertical="center"/>
    </xf>
    <xf numFmtId="0" fontId="4" fillId="0" borderId="24" xfId="0" applyFont="1" applyBorder="1" applyAlignment="1">
      <alignment vertical="center" wrapText="1"/>
    </xf>
    <xf numFmtId="0" fontId="4" fillId="0" borderId="91" xfId="0" applyFont="1" applyBorder="1" applyAlignment="1">
      <alignment vertical="center" wrapText="1"/>
    </xf>
    <xf numFmtId="38" fontId="4" fillId="0" borderId="57" xfId="1" applyNumberFormat="1" applyFont="1" applyFill="1" applyBorder="1" applyAlignment="1" applyProtection="1">
      <alignment horizontal="right" vertical="center"/>
      <protection locked="0"/>
    </xf>
    <xf numFmtId="38" fontId="4" fillId="0" borderId="15" xfId="1" applyNumberFormat="1" applyFont="1" applyFill="1" applyBorder="1" applyAlignment="1" applyProtection="1">
      <alignment horizontal="right" vertical="center"/>
      <protection locked="0"/>
    </xf>
    <xf numFmtId="38" fontId="4" fillId="0" borderId="19" xfId="1" applyNumberFormat="1" applyFont="1" applyFill="1" applyBorder="1" applyAlignment="1" applyProtection="1">
      <alignment horizontal="right" vertical="center"/>
      <protection locked="0"/>
    </xf>
    <xf numFmtId="38" fontId="4" fillId="0" borderId="65" xfId="1" applyNumberFormat="1" applyFont="1" applyFill="1" applyBorder="1" applyAlignment="1">
      <alignment horizontal="right" vertical="center"/>
    </xf>
    <xf numFmtId="0" fontId="4" fillId="0" borderId="24" xfId="0" applyFont="1" applyBorder="1" applyAlignment="1">
      <alignment horizontal="center" vertical="center" wrapText="1"/>
    </xf>
    <xf numFmtId="0" fontId="4" fillId="0" borderId="15" xfId="0" applyFont="1" applyBorder="1" applyAlignment="1">
      <alignment vertical="center" wrapText="1"/>
    </xf>
    <xf numFmtId="38" fontId="4" fillId="0" borderId="65" xfId="1" applyNumberFormat="1" applyFont="1" applyFill="1" applyBorder="1" applyAlignment="1" applyProtection="1">
      <alignment horizontal="right" vertical="center"/>
      <protection locked="0"/>
    </xf>
    <xf numFmtId="0" fontId="4" fillId="0" borderId="24" xfId="0" applyFont="1" applyBorder="1" applyAlignment="1">
      <alignment horizontal="center" vertical="center"/>
    </xf>
    <xf numFmtId="0" fontId="4" fillId="0" borderId="15" xfId="0" applyFont="1" applyBorder="1" applyAlignment="1">
      <alignment vertical="center"/>
    </xf>
    <xf numFmtId="38" fontId="4" fillId="0" borderId="47" xfId="1" applyNumberFormat="1" applyFont="1" applyFill="1" applyBorder="1" applyAlignment="1">
      <alignment horizontal="right" vertical="center"/>
    </xf>
    <xf numFmtId="38" fontId="4" fillId="0" borderId="50" xfId="1" applyNumberFormat="1" applyFont="1" applyFill="1" applyBorder="1" applyAlignment="1">
      <alignment horizontal="right" vertical="center"/>
    </xf>
    <xf numFmtId="38" fontId="4" fillId="0" borderId="61" xfId="1" applyNumberFormat="1" applyFont="1" applyFill="1" applyBorder="1" applyAlignment="1">
      <alignment horizontal="right" vertical="center"/>
    </xf>
    <xf numFmtId="38" fontId="4" fillId="0" borderId="51" xfId="1" applyNumberFormat="1" applyFont="1" applyFill="1" applyBorder="1" applyAlignment="1">
      <alignment horizontal="right" vertical="center"/>
    </xf>
    <xf numFmtId="38" fontId="4" fillId="0" borderId="73" xfId="1" applyNumberFormat="1" applyFont="1" applyFill="1" applyBorder="1" applyAlignment="1">
      <alignment horizontal="right" vertical="center"/>
    </xf>
    <xf numFmtId="38" fontId="4" fillId="0" borderId="55" xfId="1" applyNumberFormat="1" applyFont="1" applyFill="1" applyBorder="1" applyAlignment="1">
      <alignment horizontal="right" vertical="center"/>
    </xf>
    <xf numFmtId="0" fontId="4" fillId="2" borderId="37" xfId="0" applyFont="1" applyFill="1" applyBorder="1" applyAlignment="1">
      <alignment horizontal="center" vertical="center" wrapText="1"/>
    </xf>
    <xf numFmtId="0" fontId="4" fillId="2" borderId="10" xfId="0" applyFont="1" applyFill="1" applyBorder="1" applyAlignment="1">
      <alignment horizontal="center" vertical="center" wrapText="1"/>
    </xf>
    <xf numFmtId="38" fontId="4" fillId="2" borderId="71" xfId="1" applyFont="1" applyFill="1" applyBorder="1" applyAlignment="1">
      <alignment horizontal="right" vertical="center"/>
    </xf>
    <xf numFmtId="38" fontId="4" fillId="2" borderId="10" xfId="1" applyFont="1" applyFill="1" applyBorder="1" applyAlignment="1">
      <alignment horizontal="right" vertical="center"/>
    </xf>
    <xf numFmtId="38" fontId="4" fillId="2" borderId="60" xfId="1" applyFont="1" applyFill="1" applyBorder="1" applyAlignment="1">
      <alignment horizontal="right" vertical="center"/>
    </xf>
    <xf numFmtId="38" fontId="4" fillId="2" borderId="70" xfId="1" applyFont="1" applyFill="1" applyBorder="1" applyAlignment="1">
      <alignment horizontal="right" vertical="center"/>
    </xf>
    <xf numFmtId="182" fontId="4" fillId="2" borderId="11" xfId="1" applyNumberFormat="1" applyFont="1" applyFill="1" applyBorder="1" applyAlignment="1">
      <alignment vertical="center"/>
    </xf>
    <xf numFmtId="182" fontId="4" fillId="2" borderId="58" xfId="1" applyNumberFormat="1" applyFont="1" applyFill="1" applyBorder="1" applyAlignment="1">
      <alignment vertical="center"/>
    </xf>
    <xf numFmtId="182" fontId="4" fillId="2" borderId="12" xfId="1" applyNumberFormat="1" applyFont="1" applyFill="1" applyBorder="1" applyAlignment="1">
      <alignment vertical="center"/>
    </xf>
    <xf numFmtId="182" fontId="4" fillId="2" borderId="20" xfId="1" applyNumberFormat="1" applyFont="1" applyFill="1" applyBorder="1" applyAlignment="1">
      <alignment vertical="center"/>
    </xf>
    <xf numFmtId="182" fontId="4" fillId="2" borderId="47" xfId="1" applyNumberFormat="1" applyFont="1" applyFill="1" applyBorder="1" applyAlignment="1">
      <alignment vertical="center"/>
    </xf>
    <xf numFmtId="183" fontId="4" fillId="2" borderId="41" xfId="1" applyNumberFormat="1" applyFont="1" applyFill="1" applyBorder="1" applyAlignment="1">
      <alignment vertical="center"/>
    </xf>
    <xf numFmtId="183" fontId="4" fillId="2" borderId="13" xfId="1" applyNumberFormat="1" applyFont="1" applyFill="1" applyBorder="1" applyAlignment="1">
      <alignment vertical="center"/>
    </xf>
    <xf numFmtId="183" fontId="4" fillId="2" borderId="59" xfId="1" applyNumberFormat="1" applyFont="1" applyFill="1" applyBorder="1" applyAlignment="1">
      <alignment vertical="center"/>
    </xf>
    <xf numFmtId="183" fontId="4" fillId="2" borderId="68" xfId="1" applyNumberFormat="1" applyFont="1" applyFill="1" applyBorder="1" applyAlignment="1">
      <alignment vertical="center"/>
    </xf>
    <xf numFmtId="0" fontId="4" fillId="0" borderId="27" xfId="0" applyFont="1" applyFill="1" applyBorder="1" applyAlignment="1">
      <alignment horizontal="right" vertical="center"/>
    </xf>
    <xf numFmtId="0" fontId="4" fillId="0" borderId="43" xfId="0" applyFont="1" applyFill="1" applyBorder="1" applyAlignment="1">
      <alignment horizontal="right" vertical="center"/>
    </xf>
    <xf numFmtId="38" fontId="4" fillId="0" borderId="8" xfId="1" applyFont="1" applyFill="1" applyBorder="1" applyAlignment="1">
      <alignment horizontal="right" vertical="center"/>
    </xf>
    <xf numFmtId="176" fontId="7" fillId="0" borderId="0" xfId="0" applyNumberFormat="1" applyFont="1" applyFill="1" applyBorder="1" applyAlignment="1">
      <alignment vertical="center" wrapText="1"/>
    </xf>
    <xf numFmtId="0" fontId="18" fillId="0" borderId="0" xfId="0" applyFont="1" applyFill="1" applyBorder="1" applyAlignment="1">
      <alignment horizontal="center" vertical="center" wrapText="1"/>
    </xf>
    <xf numFmtId="179" fontId="7" fillId="0" borderId="0" xfId="0" applyNumberFormat="1" applyFont="1" applyFill="1" applyBorder="1" applyAlignment="1">
      <alignment vertical="center"/>
    </xf>
    <xf numFmtId="0" fontId="7" fillId="0" borderId="0" xfId="0" applyFont="1"/>
    <xf numFmtId="0" fontId="5" fillId="0" borderId="66" xfId="0" applyFont="1" applyBorder="1" applyAlignment="1">
      <alignment horizontal="center" vertical="center"/>
    </xf>
    <xf numFmtId="0" fontId="7" fillId="0" borderId="98" xfId="0" applyFont="1" applyBorder="1" applyAlignment="1">
      <alignment horizontal="left" vertical="center"/>
    </xf>
    <xf numFmtId="0" fontId="7" fillId="0" borderId="98" xfId="0" applyFont="1" applyBorder="1" applyAlignment="1">
      <alignment horizontal="left" vertical="center" wrapText="1"/>
    </xf>
    <xf numFmtId="0" fontId="7" fillId="0" borderId="55" xfId="0" applyFont="1" applyBorder="1" applyAlignment="1">
      <alignment horizontal="left" vertical="center"/>
    </xf>
    <xf numFmtId="0" fontId="7" fillId="0" borderId="55" xfId="0" applyFont="1" applyBorder="1" applyAlignment="1">
      <alignment horizontal="left" vertical="center" wrapText="1"/>
    </xf>
    <xf numFmtId="0" fontId="7" fillId="2" borderId="55" xfId="0" applyFont="1" applyFill="1" applyBorder="1" applyAlignment="1">
      <alignment horizontal="left" vertical="center"/>
    </xf>
    <xf numFmtId="0" fontId="7" fillId="2" borderId="55" xfId="0" applyFont="1" applyFill="1" applyBorder="1" applyAlignment="1">
      <alignment horizontal="left" vertical="center" wrapText="1"/>
    </xf>
    <xf numFmtId="0" fontId="4" fillId="0" borderId="80" xfId="0" applyFont="1" applyBorder="1" applyAlignment="1">
      <alignment vertical="center" wrapText="1"/>
    </xf>
    <xf numFmtId="0" fontId="4" fillId="0" borderId="1" xfId="0" applyFont="1" applyBorder="1" applyAlignment="1">
      <alignment vertical="center" wrapText="1"/>
    </xf>
    <xf numFmtId="0" fontId="4" fillId="0" borderId="29" xfId="0" applyFont="1" applyBorder="1" applyAlignment="1">
      <alignment vertical="center" wrapText="1"/>
    </xf>
    <xf numFmtId="0" fontId="19" fillId="0" borderId="16" xfId="0" applyFont="1" applyBorder="1" applyAlignment="1">
      <alignment horizontal="left" vertical="center"/>
    </xf>
    <xf numFmtId="0" fontId="5" fillId="0" borderId="0" xfId="0" applyFont="1" applyBorder="1" applyAlignment="1">
      <alignment horizontal="center" vertical="center"/>
    </xf>
    <xf numFmtId="0" fontId="4" fillId="0" borderId="78" xfId="0" applyFont="1" applyBorder="1" applyAlignment="1">
      <alignment horizontal="center" vertical="center" textRotation="255" wrapText="1"/>
    </xf>
    <xf numFmtId="0" fontId="4" fillId="0" borderId="77" xfId="0" applyFont="1" applyBorder="1" applyAlignment="1">
      <alignment horizontal="center" vertical="center" textRotation="255" wrapText="1"/>
    </xf>
    <xf numFmtId="0" fontId="4" fillId="0" borderId="42" xfId="0" applyFont="1" applyBorder="1" applyAlignment="1">
      <alignment horizontal="center" vertical="center" textRotation="255" wrapText="1"/>
    </xf>
    <xf numFmtId="0" fontId="4" fillId="0" borderId="83" xfId="0" applyFont="1" applyBorder="1" applyAlignment="1">
      <alignment horizontal="left" vertical="center" wrapText="1"/>
    </xf>
    <xf numFmtId="0" fontId="4" fillId="0" borderId="84" xfId="0" applyFont="1" applyBorder="1" applyAlignment="1">
      <alignment horizontal="left" vertical="center" wrapText="1"/>
    </xf>
    <xf numFmtId="0" fontId="14" fillId="0" borderId="0" xfId="0" applyFont="1" applyAlignment="1">
      <alignment horizontal="left"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0" borderId="17" xfId="0" applyFont="1" applyBorder="1" applyAlignment="1">
      <alignment horizontal="left" vertical="center"/>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87" xfId="0" applyFont="1" applyBorder="1" applyAlignment="1">
      <alignment horizontal="center" vertical="center" textRotation="255"/>
    </xf>
    <xf numFmtId="0" fontId="4" fillId="0" borderId="36" xfId="0" applyFont="1" applyBorder="1" applyAlignment="1">
      <alignment horizontal="center" vertical="center" textRotation="255"/>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9" fillId="0" borderId="0" xfId="0" applyFont="1" applyFill="1" applyBorder="1" applyAlignment="1">
      <alignment vertical="center" wrapText="1"/>
    </xf>
    <xf numFmtId="0" fontId="4" fillId="0" borderId="85" xfId="0" applyFont="1" applyBorder="1" applyAlignment="1">
      <alignment vertical="center" wrapText="1"/>
    </xf>
    <xf numFmtId="0" fontId="4" fillId="0" borderId="86" xfId="0" applyFont="1" applyBorder="1" applyAlignment="1">
      <alignment vertical="center" wrapText="1"/>
    </xf>
    <xf numFmtId="0" fontId="4" fillId="0" borderId="2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3" xfId="0" applyFont="1" applyBorder="1" applyAlignment="1">
      <alignment vertical="center" wrapText="1"/>
    </xf>
    <xf numFmtId="0" fontId="4" fillId="0" borderId="35" xfId="0" applyFont="1" applyBorder="1" applyAlignment="1">
      <alignment vertical="center" wrapText="1"/>
    </xf>
    <xf numFmtId="0" fontId="4" fillId="0" borderId="23" xfId="0" applyFont="1" applyBorder="1" applyAlignment="1">
      <alignment vertical="center"/>
    </xf>
    <xf numFmtId="0" fontId="4" fillId="0" borderId="35" xfId="0" applyFont="1" applyBorder="1" applyAlignment="1">
      <alignment vertical="center"/>
    </xf>
    <xf numFmtId="0" fontId="4" fillId="2" borderId="3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26" xfId="0" applyFont="1" applyFill="1" applyBorder="1" applyAlignment="1">
      <alignment horizontal="center" vertical="center" textRotation="255"/>
    </xf>
    <xf numFmtId="0" fontId="4" fillId="2" borderId="36" xfId="0" applyFont="1" applyFill="1" applyBorder="1" applyAlignment="1">
      <alignment horizontal="center" vertical="center" textRotation="255"/>
    </xf>
    <xf numFmtId="0" fontId="7" fillId="2" borderId="27" xfId="0" applyFont="1" applyFill="1" applyBorder="1" applyAlignment="1">
      <alignment horizontal="center" textRotation="255"/>
    </xf>
    <xf numFmtId="0" fontId="5" fillId="0" borderId="0" xfId="0" applyFont="1" applyAlignment="1">
      <alignment horizontal="center" vertical="center"/>
    </xf>
    <xf numFmtId="0" fontId="4" fillId="0" borderId="27" xfId="0" applyFont="1" applyBorder="1" applyAlignment="1">
      <alignment horizontal="center" vertical="center" textRotation="255"/>
    </xf>
    <xf numFmtId="0" fontId="4" fillId="0" borderId="17" xfId="0" applyFont="1" applyBorder="1" applyAlignment="1">
      <alignment horizontal="center" vertical="center"/>
    </xf>
    <xf numFmtId="0" fontId="4" fillId="0" borderId="95" xfId="0" applyFont="1" applyBorder="1" applyAlignment="1">
      <alignment horizontal="center" vertical="center"/>
    </xf>
    <xf numFmtId="0" fontId="4" fillId="0" borderId="24" xfId="0" applyFont="1" applyBorder="1" applyAlignment="1">
      <alignment vertical="center" wrapText="1"/>
    </xf>
    <xf numFmtId="0" fontId="4" fillId="0" borderId="2" xfId="0" applyFont="1" applyBorder="1" applyAlignment="1">
      <alignment vertical="center" wrapText="1"/>
    </xf>
    <xf numFmtId="0" fontId="4" fillId="0" borderId="70"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68" xfId="0" applyFont="1" applyBorder="1" applyAlignment="1">
      <alignment horizontal="center" vertical="center" textRotation="255"/>
    </xf>
    <xf numFmtId="0" fontId="4" fillId="0" borderId="23" xfId="0" applyFont="1" applyFill="1" applyBorder="1" applyAlignment="1">
      <alignment vertical="center" wrapText="1"/>
    </xf>
    <xf numFmtId="0" fontId="4" fillId="0" borderId="3" xfId="0" applyFont="1" applyFill="1" applyBorder="1" applyAlignment="1">
      <alignment vertical="center" wrapText="1"/>
    </xf>
    <xf numFmtId="0" fontId="4" fillId="0" borderId="16" xfId="0" applyFont="1" applyBorder="1" applyAlignment="1">
      <alignment horizontal="center" vertical="center"/>
    </xf>
    <xf numFmtId="0" fontId="4" fillId="0" borderId="69" xfId="0" applyFont="1" applyBorder="1" applyAlignment="1">
      <alignment horizontal="center" vertical="center" textRotation="255" wrapText="1"/>
    </xf>
    <xf numFmtId="0" fontId="4" fillId="0" borderId="34"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26" xfId="0" applyFont="1" applyBorder="1" applyAlignment="1">
      <alignment horizontal="center" vertical="center" textRotation="255"/>
    </xf>
    <xf numFmtId="0" fontId="7" fillId="0" borderId="36" xfId="0" applyFont="1" applyBorder="1" applyAlignment="1">
      <alignment horizontal="center" vertical="center" textRotation="255"/>
    </xf>
    <xf numFmtId="0" fontId="7" fillId="0" borderId="27" xfId="0" applyFont="1" applyBorder="1" applyAlignment="1">
      <alignment horizontal="center" vertical="center" textRotation="255"/>
    </xf>
    <xf numFmtId="0" fontId="4" fillId="3" borderId="26" xfId="0" applyFont="1" applyFill="1" applyBorder="1" applyAlignment="1">
      <alignment horizontal="center" vertical="center" textRotation="255"/>
    </xf>
    <xf numFmtId="0" fontId="4" fillId="3" borderId="36" xfId="0" applyFont="1" applyFill="1" applyBorder="1" applyAlignment="1">
      <alignment horizontal="center" vertical="center" textRotation="255"/>
    </xf>
    <xf numFmtId="0" fontId="7" fillId="3" borderId="36" xfId="0" applyFont="1" applyFill="1" applyBorder="1" applyAlignment="1">
      <alignment horizontal="center" vertical="center" textRotation="255"/>
    </xf>
    <xf numFmtId="0" fontId="7" fillId="3" borderId="27" xfId="0" applyFont="1" applyFill="1" applyBorder="1" applyAlignment="1">
      <alignment horizontal="center" vertical="center" textRotation="255"/>
    </xf>
    <xf numFmtId="0" fontId="4" fillId="3" borderId="24" xfId="0" applyFont="1" applyFill="1" applyBorder="1" applyAlignment="1">
      <alignment vertical="center" wrapText="1"/>
    </xf>
    <xf numFmtId="0" fontId="4" fillId="3" borderId="2" xfId="0" applyFont="1" applyFill="1" applyBorder="1" applyAlignment="1">
      <alignment vertical="center" wrapText="1"/>
    </xf>
    <xf numFmtId="0" fontId="4" fillId="3" borderId="23" xfId="0" applyFont="1" applyFill="1" applyBorder="1" applyAlignment="1">
      <alignment vertical="center" wrapText="1"/>
    </xf>
    <xf numFmtId="0" fontId="4" fillId="3" borderId="3" xfId="0" applyFont="1" applyFill="1" applyBorder="1" applyAlignment="1">
      <alignment vertical="center" wrapText="1"/>
    </xf>
    <xf numFmtId="0" fontId="17" fillId="3" borderId="69" xfId="0" applyFont="1" applyFill="1" applyBorder="1" applyAlignment="1">
      <alignment horizontal="center" vertical="center" textRotation="255"/>
    </xf>
    <xf numFmtId="0" fontId="17" fillId="3" borderId="34" xfId="0" applyFont="1" applyFill="1" applyBorder="1" applyAlignment="1">
      <alignment horizontal="center" vertical="center" textRotation="255"/>
    </xf>
    <xf numFmtId="0" fontId="17" fillId="3" borderId="28" xfId="0" applyFont="1" applyFill="1" applyBorder="1" applyAlignment="1">
      <alignment horizontal="center" vertical="center" textRotation="255"/>
    </xf>
    <xf numFmtId="0" fontId="17" fillId="3" borderId="70" xfId="0" applyFont="1" applyFill="1" applyBorder="1" applyAlignment="1">
      <alignment horizontal="center" vertical="center" textRotation="255"/>
    </xf>
    <xf numFmtId="0" fontId="17" fillId="3" borderId="47" xfId="0" applyFont="1" applyFill="1" applyBorder="1" applyAlignment="1">
      <alignment horizontal="center" vertical="center" textRotation="255"/>
    </xf>
    <xf numFmtId="0" fontId="17" fillId="3" borderId="48" xfId="0" applyFont="1" applyFill="1" applyBorder="1" applyAlignment="1">
      <alignment horizontal="center" vertical="center" textRotation="255"/>
    </xf>
    <xf numFmtId="0" fontId="17" fillId="3" borderId="68" xfId="0" applyFont="1" applyFill="1" applyBorder="1" applyAlignment="1">
      <alignment horizontal="center" vertical="center" textRotation="255"/>
    </xf>
    <xf numFmtId="0" fontId="4" fillId="3" borderId="16"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5" fillId="0" borderId="0" xfId="0" applyFont="1" applyFill="1" applyAlignment="1">
      <alignment horizontal="center" vertical="center"/>
    </xf>
    <xf numFmtId="38" fontId="5" fillId="0" borderId="0" xfId="1" applyFont="1" applyFill="1" applyAlignment="1">
      <alignment horizontal="center" vertical="center"/>
    </xf>
    <xf numFmtId="38" fontId="4" fillId="0" borderId="26" xfId="1" applyFont="1" applyFill="1" applyBorder="1" applyAlignment="1">
      <alignment horizontal="center" vertical="center"/>
    </xf>
    <xf numFmtId="38" fontId="4" fillId="0" borderId="72" xfId="1" applyFont="1" applyFill="1" applyBorder="1" applyAlignment="1">
      <alignment horizontal="center" vertical="center"/>
    </xf>
    <xf numFmtId="38" fontId="4" fillId="0" borderId="27" xfId="1" applyFont="1" applyFill="1" applyBorder="1" applyAlignment="1">
      <alignment horizontal="center" vertical="center"/>
    </xf>
    <xf numFmtId="38" fontId="4" fillId="0" borderId="16" xfId="1" applyFont="1" applyFill="1" applyBorder="1" applyAlignment="1">
      <alignment horizontal="center" vertical="center"/>
    </xf>
    <xf numFmtId="38" fontId="7" fillId="0" borderId="80" xfId="1" applyFont="1" applyFill="1" applyBorder="1" applyAlignment="1">
      <alignment horizontal="center" vertical="center"/>
    </xf>
    <xf numFmtId="38" fontId="7" fillId="0" borderId="29" xfId="1" applyFont="1" applyFill="1" applyBorder="1" applyAlignment="1">
      <alignment horizontal="center" vertical="center"/>
    </xf>
    <xf numFmtId="38" fontId="4" fillId="0" borderId="22" xfId="1" applyFont="1" applyFill="1" applyBorder="1" applyAlignment="1">
      <alignment horizontal="center" vertical="center"/>
    </xf>
    <xf numFmtId="38" fontId="4" fillId="0" borderId="67" xfId="1" applyFont="1" applyFill="1" applyBorder="1" applyAlignment="1">
      <alignment horizontal="center" vertical="center"/>
    </xf>
    <xf numFmtId="38" fontId="7" fillId="0" borderId="89" xfId="1" applyFont="1" applyFill="1" applyBorder="1" applyAlignment="1">
      <alignment horizontal="center" vertical="center"/>
    </xf>
    <xf numFmtId="38" fontId="4" fillId="0" borderId="78" xfId="1" applyFont="1" applyFill="1" applyBorder="1" applyAlignment="1">
      <alignment horizontal="center" vertical="center" textRotation="255"/>
    </xf>
    <xf numFmtId="38" fontId="4" fillId="0" borderId="77" xfId="1" applyFont="1" applyFill="1" applyBorder="1" applyAlignment="1">
      <alignment horizontal="center" vertical="center" textRotation="255"/>
    </xf>
    <xf numFmtId="38" fontId="4" fillId="0" borderId="75" xfId="1" applyFont="1" applyFill="1" applyBorder="1" applyAlignment="1" applyProtection="1">
      <alignment vertical="center"/>
      <protection locked="0"/>
    </xf>
    <xf numFmtId="38" fontId="4" fillId="0" borderId="19" xfId="1" applyFont="1" applyFill="1" applyBorder="1" applyAlignment="1" applyProtection="1">
      <alignment vertical="center"/>
      <protection locked="0"/>
    </xf>
    <xf numFmtId="38" fontId="4" fillId="0" borderId="82" xfId="1" applyFont="1" applyFill="1" applyBorder="1" applyAlignment="1" applyProtection="1">
      <alignment horizontal="center" vertical="center"/>
      <protection locked="0"/>
    </xf>
    <xf numFmtId="38" fontId="4" fillId="0" borderId="25" xfId="1" applyFont="1" applyFill="1" applyBorder="1" applyAlignment="1" applyProtection="1">
      <alignment horizontal="center" vertical="center"/>
      <protection locked="0"/>
    </xf>
    <xf numFmtId="38" fontId="4" fillId="0" borderId="88" xfId="1" applyFont="1" applyFill="1" applyBorder="1" applyAlignment="1" applyProtection="1">
      <alignment vertical="center" wrapText="1"/>
      <protection locked="0"/>
    </xf>
    <xf numFmtId="38" fontId="4" fillId="0" borderId="81" xfId="1" applyFont="1" applyFill="1" applyBorder="1" applyAlignment="1" applyProtection="1">
      <alignment horizontal="center" vertical="center"/>
      <protection locked="0"/>
    </xf>
    <xf numFmtId="38" fontId="4" fillId="0" borderId="19" xfId="1" applyFont="1" applyFill="1" applyBorder="1" applyAlignment="1" applyProtection="1">
      <alignment vertical="center" wrapText="1"/>
      <protection locked="0"/>
    </xf>
    <xf numFmtId="38" fontId="4" fillId="0" borderId="81" xfId="1" applyFont="1" applyFill="1" applyBorder="1" applyAlignment="1" applyProtection="1">
      <alignment horizontal="center" vertical="center" wrapText="1"/>
      <protection locked="0"/>
    </xf>
    <xf numFmtId="38" fontId="4" fillId="0" borderId="25" xfId="1" applyFont="1" applyFill="1" applyBorder="1" applyAlignment="1" applyProtection="1">
      <alignment horizontal="center" vertical="center" wrapText="1"/>
      <protection locked="0"/>
    </xf>
    <xf numFmtId="38" fontId="4" fillId="0" borderId="88" xfId="1" applyFont="1" applyFill="1" applyBorder="1" applyAlignment="1" applyProtection="1">
      <alignment vertical="center"/>
      <protection locked="0"/>
    </xf>
    <xf numFmtId="38" fontId="4" fillId="0" borderId="89"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4" fillId="0" borderId="14" xfId="1" applyFont="1" applyFill="1" applyBorder="1" applyAlignment="1">
      <alignment horizontal="center" vertical="center" textRotation="255"/>
    </xf>
    <xf numFmtId="38" fontId="4" fillId="0" borderId="88" xfId="1" applyFont="1" applyFill="1" applyBorder="1" applyAlignment="1" applyProtection="1">
      <alignment vertical="center" shrinkToFit="1"/>
      <protection locked="0"/>
    </xf>
    <xf numFmtId="38" fontId="4" fillId="0" borderId="19" xfId="1" applyFont="1" applyFill="1" applyBorder="1" applyAlignment="1" applyProtection="1">
      <alignment vertical="center" shrinkToFit="1"/>
      <protection locked="0"/>
    </xf>
    <xf numFmtId="38" fontId="4" fillId="0" borderId="69" xfId="1" applyFont="1" applyFill="1" applyBorder="1" applyAlignment="1">
      <alignment horizontal="center" vertical="center" wrapText="1"/>
    </xf>
    <xf numFmtId="38" fontId="4" fillId="0" borderId="28" xfId="1" applyFont="1" applyFill="1" applyBorder="1" applyAlignment="1">
      <alignment horizontal="center" vertical="center"/>
    </xf>
    <xf numFmtId="38" fontId="4" fillId="0" borderId="72" xfId="1" applyFont="1" applyFill="1" applyBorder="1"/>
    <xf numFmtId="38" fontId="4" fillId="0" borderId="27" xfId="1" applyFont="1" applyFill="1" applyBorder="1"/>
    <xf numFmtId="38" fontId="4" fillId="0" borderId="16" xfId="1" applyFont="1" applyFill="1" applyBorder="1"/>
    <xf numFmtId="38" fontId="4" fillId="0" borderId="82" xfId="1" applyFont="1" applyFill="1" applyBorder="1" applyAlignment="1">
      <alignment horizontal="center" vertical="center" wrapText="1"/>
    </xf>
    <xf numFmtId="38" fontId="4" fillId="0" borderId="44" xfId="1" applyFont="1" applyFill="1" applyBorder="1"/>
    <xf numFmtId="38" fontId="4" fillId="0" borderId="37" xfId="1" applyFont="1" applyFill="1" applyBorder="1" applyAlignment="1">
      <alignment horizontal="center" vertical="center" wrapText="1"/>
    </xf>
    <xf numFmtId="38" fontId="4" fillId="0" borderId="38" xfId="1" applyFont="1" applyFill="1" applyBorder="1" applyAlignment="1">
      <alignment horizontal="center" vertical="center" wrapText="1"/>
    </xf>
    <xf numFmtId="0" fontId="4" fillId="0" borderId="23"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78"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26" xfId="0" applyFont="1" applyFill="1" applyBorder="1" applyAlignment="1">
      <alignment horizontal="center" vertical="center"/>
    </xf>
    <xf numFmtId="0" fontId="4" fillId="0" borderId="80" xfId="0" applyFont="1" applyFill="1" applyBorder="1" applyAlignment="1">
      <alignment horizontal="center" vertical="center"/>
    </xf>
    <xf numFmtId="0" fontId="4" fillId="0" borderId="29" xfId="0" applyFont="1" applyFill="1" applyBorder="1" applyAlignment="1">
      <alignment horizontal="center" vertical="center"/>
    </xf>
    <xf numFmtId="0" fontId="9" fillId="0" borderId="7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6" xfId="0" applyFont="1" applyFill="1" applyBorder="1" applyAlignment="1">
      <alignment horizontal="center" vertical="center" textRotation="255"/>
    </xf>
    <xf numFmtId="0" fontId="4" fillId="0" borderId="27" xfId="0" applyFont="1" applyFill="1" applyBorder="1" applyAlignment="1">
      <alignment horizontal="center" vertical="center" textRotation="255"/>
    </xf>
    <xf numFmtId="0" fontId="4" fillId="0" borderId="78" xfId="0" applyFont="1" applyFill="1" applyBorder="1" applyAlignment="1">
      <alignment horizontal="center" vertical="center" textRotation="255"/>
    </xf>
    <xf numFmtId="0" fontId="4" fillId="0" borderId="77" xfId="0" applyFont="1" applyFill="1" applyBorder="1" applyAlignment="1">
      <alignment horizontal="center" vertical="center" textRotation="255"/>
    </xf>
    <xf numFmtId="0" fontId="4" fillId="0" borderId="42" xfId="0" applyFont="1" applyFill="1" applyBorder="1" applyAlignment="1">
      <alignment horizontal="center" vertical="center" textRotation="255"/>
    </xf>
    <xf numFmtId="0" fontId="4" fillId="0" borderId="49" xfId="0" applyFont="1" applyFill="1" applyBorder="1" applyAlignment="1">
      <alignment horizontal="center" vertical="center" wrapText="1"/>
    </xf>
    <xf numFmtId="0" fontId="7" fillId="0" borderId="30" xfId="0" applyFont="1" applyFill="1" applyBorder="1" applyAlignment="1">
      <alignment horizontal="center" vertical="center"/>
    </xf>
    <xf numFmtId="0" fontId="4" fillId="0" borderId="37" xfId="0" applyFont="1" applyFill="1" applyBorder="1" applyAlignment="1">
      <alignment horizontal="center" vertical="center" shrinkToFit="1"/>
    </xf>
    <xf numFmtId="0" fontId="4" fillId="0" borderId="49"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77" xfId="0" applyFont="1" applyFill="1" applyBorder="1" applyAlignment="1">
      <alignment horizontal="center" vertical="center" wrapText="1"/>
    </xf>
    <xf numFmtId="38" fontId="4" fillId="0" borderId="22" xfId="1" applyFont="1" applyFill="1" applyBorder="1" applyAlignment="1">
      <alignment horizontal="center" vertical="center" wrapText="1"/>
    </xf>
    <xf numFmtId="38" fontId="4" fillId="0" borderId="67" xfId="1" applyFont="1" applyFill="1" applyBorder="1" applyAlignment="1">
      <alignment horizontal="center" vertical="center" wrapText="1"/>
    </xf>
    <xf numFmtId="38" fontId="4" fillId="0" borderId="27" xfId="1" applyFont="1" applyFill="1" applyBorder="1" applyAlignment="1">
      <alignment horizontal="center" vertical="center" wrapText="1"/>
    </xf>
    <xf numFmtId="38" fontId="4" fillId="0" borderId="16" xfId="1" applyFont="1" applyFill="1" applyBorder="1" applyAlignment="1">
      <alignment horizontal="center" vertical="center" wrapText="1"/>
    </xf>
    <xf numFmtId="38" fontId="7" fillId="0" borderId="89" xfId="1" applyFont="1" applyFill="1" applyBorder="1" applyAlignment="1">
      <alignment horizontal="center" vertical="center" wrapText="1"/>
    </xf>
    <xf numFmtId="38" fontId="7" fillId="0" borderId="29" xfId="1" applyFont="1" applyFill="1" applyBorder="1" applyAlignment="1">
      <alignment horizontal="center" vertical="center" wrapText="1"/>
    </xf>
    <xf numFmtId="38" fontId="7" fillId="0" borderId="82" xfId="1" applyFont="1" applyFill="1" applyBorder="1" applyAlignment="1" applyProtection="1">
      <alignment horizontal="center" vertical="center"/>
      <protection locked="0"/>
    </xf>
    <xf numFmtId="38" fontId="7" fillId="0" borderId="25" xfId="1" applyFont="1" applyFill="1" applyBorder="1" applyAlignment="1" applyProtection="1">
      <alignment horizontal="center" vertical="center"/>
      <protection locked="0"/>
    </xf>
    <xf numFmtId="38" fontId="7" fillId="0" borderId="81" xfId="1" applyFont="1" applyFill="1" applyBorder="1" applyAlignment="1" applyProtection="1">
      <alignment horizontal="center" vertical="center" wrapText="1"/>
      <protection locked="0"/>
    </xf>
    <xf numFmtId="38" fontId="7" fillId="0" borderId="25" xfId="1" applyFont="1" applyFill="1" applyBorder="1" applyAlignment="1" applyProtection="1">
      <alignment horizontal="center" vertical="center" wrapText="1"/>
      <protection locked="0"/>
    </xf>
    <xf numFmtId="0" fontId="4" fillId="0" borderId="72" xfId="0" applyFont="1" applyFill="1" applyBorder="1" applyAlignment="1">
      <alignment vertical="center" wrapText="1"/>
    </xf>
    <xf numFmtId="0" fontId="0" fillId="0" borderId="72" xfId="0" applyBorder="1" applyAlignment="1">
      <alignment vertical="center"/>
    </xf>
    <xf numFmtId="0" fontId="7" fillId="0" borderId="78"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77" xfId="0" applyFont="1" applyFill="1" applyBorder="1" applyAlignment="1">
      <alignment horizontal="center" vertical="center" wrapText="1"/>
    </xf>
    <xf numFmtId="177" fontId="4" fillId="0" borderId="83" xfId="0" applyNumberFormat="1" applyFont="1" applyFill="1" applyBorder="1" applyAlignment="1" applyProtection="1">
      <alignment vertical="center" wrapText="1"/>
    </xf>
    <xf numFmtId="177" fontId="4" fillId="0" borderId="90" xfId="0" applyNumberFormat="1" applyFont="1" applyFill="1" applyBorder="1" applyAlignment="1" applyProtection="1">
      <alignment vertical="center" wrapText="1"/>
    </xf>
    <xf numFmtId="177" fontId="4" fillId="0" borderId="84" xfId="0" applyNumberFormat="1" applyFont="1" applyFill="1" applyBorder="1" applyAlignment="1" applyProtection="1">
      <alignment vertical="center" wrapText="1"/>
    </xf>
    <xf numFmtId="177" fontId="4" fillId="0" borderId="77" xfId="0" applyNumberFormat="1" applyFont="1" applyBorder="1" applyAlignment="1" applyProtection="1">
      <alignment vertical="center" wrapText="1"/>
    </xf>
    <xf numFmtId="177" fontId="4" fillId="0" borderId="14" xfId="0" applyNumberFormat="1" applyFont="1" applyBorder="1" applyAlignment="1" applyProtection="1">
      <alignment vertical="center"/>
    </xf>
    <xf numFmtId="177" fontId="4" fillId="0" borderId="77" xfId="0" applyNumberFormat="1" applyFont="1" applyFill="1" applyBorder="1" applyAlignment="1" applyProtection="1">
      <alignment vertical="center" wrapText="1"/>
    </xf>
    <xf numFmtId="177" fontId="4" fillId="0" borderId="14" xfId="0" applyNumberFormat="1" applyFont="1" applyFill="1" applyBorder="1" applyAlignment="1" applyProtection="1">
      <alignment vertical="center"/>
    </xf>
    <xf numFmtId="177" fontId="4" fillId="0" borderId="52" xfId="0" applyNumberFormat="1" applyFont="1" applyFill="1" applyBorder="1" applyAlignment="1" applyProtection="1">
      <alignment horizontal="left" vertical="center" wrapText="1"/>
    </xf>
    <xf numFmtId="177" fontId="4" fillId="0" borderId="14" xfId="0" applyNumberFormat="1" applyFont="1" applyFill="1" applyBorder="1" applyAlignment="1" applyProtection="1">
      <alignment horizontal="left" vertical="center"/>
    </xf>
  </cellXfs>
  <cellStyles count="16">
    <cellStyle name="パーセント 2" xfId="11"/>
    <cellStyle name="パーセント 3" xfId="7"/>
    <cellStyle name="桁区切り" xfId="1" builtinId="6"/>
    <cellStyle name="桁区切り 2" xfId="2"/>
    <cellStyle name="桁区切り 2 2" xfId="14"/>
    <cellStyle name="桁区切り 3" xfId="12"/>
    <cellStyle name="桁区切り 4" xfId="10"/>
    <cellStyle name="桁区切り 5" xfId="6"/>
    <cellStyle name="桁区切り 6" xfId="15"/>
    <cellStyle name="標準" xfId="0" builtinId="0"/>
    <cellStyle name="標準 2" xfId="8"/>
    <cellStyle name="標準 2 2" xfId="3"/>
    <cellStyle name="標準 2 2 2" xfId="13"/>
    <cellStyle name="標準 3" xfId="4"/>
    <cellStyle name="標準 4" xfId="9"/>
    <cellStyle name="標準 5" xf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76200</xdr:colOff>
      <xdr:row>4</xdr:row>
      <xdr:rowOff>0</xdr:rowOff>
    </xdr:from>
    <xdr:to>
      <xdr:col>15</xdr:col>
      <xdr:colOff>571500</xdr:colOff>
      <xdr:row>4</xdr:row>
      <xdr:rowOff>0</xdr:rowOff>
    </xdr:to>
    <xdr:sp macro="" textlink="">
      <xdr:nvSpPr>
        <xdr:cNvPr id="20543" name="Text Box 63"/>
        <xdr:cNvSpPr txBox="1">
          <a:spLocks noChangeArrowheads="1"/>
        </xdr:cNvSpPr>
      </xdr:nvSpPr>
      <xdr:spPr bwMode="auto">
        <a:xfrm>
          <a:off x="19040475" y="1828800"/>
          <a:ext cx="495300" cy="0"/>
        </a:xfrm>
        <a:prstGeom prst="rect">
          <a:avLst/>
        </a:prstGeom>
        <a:no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twoCellAnchor>
    <xdr:from>
      <xdr:col>1</xdr:col>
      <xdr:colOff>128754</xdr:colOff>
      <xdr:row>7</xdr:row>
      <xdr:rowOff>78843</xdr:rowOff>
    </xdr:from>
    <xdr:to>
      <xdr:col>15</xdr:col>
      <xdr:colOff>731520</xdr:colOff>
      <xdr:row>8</xdr:row>
      <xdr:rowOff>213360</xdr:rowOff>
    </xdr:to>
    <xdr:sp macro="" textlink="">
      <xdr:nvSpPr>
        <xdr:cNvPr id="20546" name="Text Box 66"/>
        <xdr:cNvSpPr txBox="1">
          <a:spLocks noChangeArrowheads="1"/>
        </xdr:cNvSpPr>
      </xdr:nvSpPr>
      <xdr:spPr bwMode="auto">
        <a:xfrm>
          <a:off x="486894" y="3164943"/>
          <a:ext cx="10005846" cy="827937"/>
        </a:xfrm>
        <a:prstGeom prst="rect">
          <a:avLst/>
        </a:prstGeom>
        <a:solidFill>
          <a:srgbClr val="FFFFFF"/>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一円未満は切り捨てること。ただし、表示は千円単位とする。（したがって、小数点第三位まで入力し、表示は小数点第一位を四捨五入すること。）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物価変動を除いた金額を記入すること。</a:t>
          </a:r>
          <a:endParaRPr lang="en-US" altLang="ja-JP" sz="1100" b="0" i="0" u="none" strike="noStrike" baseline="0">
            <a:solidFill>
              <a:srgbClr val="000000"/>
            </a:solidFill>
            <a:latin typeface="ＭＳ 明朝"/>
            <a:ea typeface="ＭＳ 明朝"/>
          </a:endParaRPr>
        </a:p>
        <a:p>
          <a:pPr algn="l" rtl="0">
            <a:lnSpc>
              <a:spcPts val="1300"/>
            </a:lnSpc>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変動費はマイナスにならないようにすること。</a:t>
          </a: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100" b="0" i="0" u="none" strike="noStrike" baseline="0">
              <a:solidFill>
                <a:sysClr val="windowText" lastClr="000000"/>
              </a:solidFill>
              <a:latin typeface="ＭＳ 明朝"/>
              <a:ea typeface="ＭＳ 明朝"/>
            </a:rPr>
            <a:t>※4</a:t>
          </a:r>
          <a:r>
            <a:rPr lang="ja-JP" altLang="en-US" sz="1100" b="0" i="0" u="none" strike="noStrike" baseline="0">
              <a:solidFill>
                <a:sysClr val="windowText" lastClr="000000"/>
              </a:solidFill>
              <a:latin typeface="ＭＳ 明朝"/>
              <a:ea typeface="ＭＳ 明朝"/>
            </a:rPr>
            <a:t>　運営固定費は、事業期間を通じて平均した費用とすること。</a:t>
          </a:r>
          <a:endParaRPr lang="en-US" altLang="ja-JP" sz="1100" b="0" i="0" u="none" strike="noStrike" baseline="0">
            <a:solidFill>
              <a:sysClr val="windowText" lastClr="000000"/>
            </a:solidFill>
            <a:latin typeface="ＭＳ 明朝"/>
            <a:ea typeface="ＭＳ 明朝"/>
          </a:endParaRPr>
        </a:p>
      </xdr:txBody>
    </xdr:sp>
    <xdr:clientData/>
  </xdr:twoCellAnchor>
  <xdr:twoCellAnchor>
    <xdr:from>
      <xdr:col>15</xdr:col>
      <xdr:colOff>76200</xdr:colOff>
      <xdr:row>12</xdr:row>
      <xdr:rowOff>0</xdr:rowOff>
    </xdr:from>
    <xdr:to>
      <xdr:col>15</xdr:col>
      <xdr:colOff>571500</xdr:colOff>
      <xdr:row>12</xdr:row>
      <xdr:rowOff>0</xdr:rowOff>
    </xdr:to>
    <xdr:sp macro="" textlink="">
      <xdr:nvSpPr>
        <xdr:cNvPr id="6" name="Text Box 63"/>
        <xdr:cNvSpPr txBox="1">
          <a:spLocks noChangeArrowheads="1"/>
        </xdr:cNvSpPr>
      </xdr:nvSpPr>
      <xdr:spPr bwMode="auto">
        <a:xfrm>
          <a:off x="18335625" y="2438400"/>
          <a:ext cx="495300" cy="0"/>
        </a:xfrm>
        <a:prstGeom prst="rect">
          <a:avLst/>
        </a:prstGeom>
        <a:no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twoCellAnchor>
    <xdr:from>
      <xdr:col>15</xdr:col>
      <xdr:colOff>76200</xdr:colOff>
      <xdr:row>12</xdr:row>
      <xdr:rowOff>0</xdr:rowOff>
    </xdr:from>
    <xdr:to>
      <xdr:col>15</xdr:col>
      <xdr:colOff>571500</xdr:colOff>
      <xdr:row>12</xdr:row>
      <xdr:rowOff>0</xdr:rowOff>
    </xdr:to>
    <xdr:sp macro="" textlink="">
      <xdr:nvSpPr>
        <xdr:cNvPr id="14" name="Text Box 63"/>
        <xdr:cNvSpPr txBox="1">
          <a:spLocks noChangeArrowheads="1"/>
        </xdr:cNvSpPr>
      </xdr:nvSpPr>
      <xdr:spPr bwMode="auto">
        <a:xfrm>
          <a:off x="18577112" y="1714500"/>
          <a:ext cx="495300" cy="0"/>
        </a:xfrm>
        <a:prstGeom prst="rect">
          <a:avLst/>
        </a:prstGeom>
        <a:no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twoCellAnchor>
    <xdr:from>
      <xdr:col>1</xdr:col>
      <xdr:colOff>81643</xdr:colOff>
      <xdr:row>15</xdr:row>
      <xdr:rowOff>81643</xdr:rowOff>
    </xdr:from>
    <xdr:to>
      <xdr:col>15</xdr:col>
      <xdr:colOff>678180</xdr:colOff>
      <xdr:row>16</xdr:row>
      <xdr:rowOff>111657</xdr:rowOff>
    </xdr:to>
    <xdr:sp macro="" textlink="">
      <xdr:nvSpPr>
        <xdr:cNvPr id="17" name="Text Box 66"/>
        <xdr:cNvSpPr txBox="1">
          <a:spLocks noChangeArrowheads="1"/>
        </xdr:cNvSpPr>
      </xdr:nvSpPr>
      <xdr:spPr bwMode="auto">
        <a:xfrm>
          <a:off x="439783" y="6992983"/>
          <a:ext cx="9999617" cy="723434"/>
        </a:xfrm>
        <a:prstGeom prst="rect">
          <a:avLst/>
        </a:prstGeom>
        <a:solidFill>
          <a:srgbClr val="FFFFFF"/>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一円未満は切り捨てること。ただし、表示は千円単位とする。（したがって、小数点第三位まで入力し、表示は小数点第一位を四捨五入すること。）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物価変動を除いた金額を記入すること。</a:t>
          </a:r>
          <a:endParaRPr lang="en-US" altLang="ja-JP" sz="1100" b="0" i="0" u="none" strike="noStrike" baseline="0">
            <a:solidFill>
              <a:srgbClr val="000000"/>
            </a:solidFill>
            <a:latin typeface="ＭＳ 明朝"/>
            <a:ea typeface="ＭＳ 明朝"/>
          </a:endParaRPr>
        </a:p>
        <a:p>
          <a:pPr algn="l" rtl="0">
            <a:lnSpc>
              <a:spcPts val="1300"/>
            </a:lnSpc>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変動費はマイナスにならないようにすること。</a:t>
          </a: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100" b="0" i="0" u="none" strike="noStrike" baseline="0">
              <a:solidFill>
                <a:sysClr val="windowText" lastClr="000000"/>
              </a:solidFill>
              <a:latin typeface="ＭＳ 明朝"/>
              <a:ea typeface="ＭＳ 明朝"/>
            </a:rPr>
            <a:t>※4</a:t>
          </a:r>
          <a:r>
            <a:rPr lang="ja-JP" altLang="en-US" sz="1100" b="0" i="0" u="none" strike="noStrike" baseline="0">
              <a:solidFill>
                <a:sysClr val="windowText" lastClr="000000"/>
              </a:solidFill>
              <a:latin typeface="ＭＳ 明朝"/>
              <a:ea typeface="ＭＳ 明朝"/>
            </a:rPr>
            <a:t>　運営固定費は、事業期間を通じて平均した費用とすること。</a:t>
          </a:r>
          <a:endParaRPr lang="en-US" altLang="ja-JP" sz="1100" b="0" i="0" u="none" strike="noStrike" baseline="0">
            <a:solidFill>
              <a:sysClr val="windowText" lastClr="000000"/>
            </a:solidFill>
            <a:latin typeface="ＭＳ 明朝"/>
            <a:ea typeface="ＭＳ 明朝"/>
          </a:endParaRPr>
        </a:p>
      </xdr:txBody>
    </xdr:sp>
    <xdr:clientData/>
  </xdr:twoCellAnchor>
  <xdr:twoCellAnchor>
    <xdr:from>
      <xdr:col>15</xdr:col>
      <xdr:colOff>76200</xdr:colOff>
      <xdr:row>20</xdr:row>
      <xdr:rowOff>0</xdr:rowOff>
    </xdr:from>
    <xdr:to>
      <xdr:col>15</xdr:col>
      <xdr:colOff>571500</xdr:colOff>
      <xdr:row>20</xdr:row>
      <xdr:rowOff>0</xdr:rowOff>
    </xdr:to>
    <xdr:sp macro="" textlink="">
      <xdr:nvSpPr>
        <xdr:cNvPr id="18" name="Text Box 63"/>
        <xdr:cNvSpPr txBox="1">
          <a:spLocks noChangeArrowheads="1"/>
        </xdr:cNvSpPr>
      </xdr:nvSpPr>
      <xdr:spPr bwMode="auto">
        <a:xfrm>
          <a:off x="9786257" y="4920343"/>
          <a:ext cx="495300" cy="0"/>
        </a:xfrm>
        <a:prstGeom prst="rect">
          <a:avLst/>
        </a:prstGeom>
        <a:no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twoCellAnchor>
    <xdr:from>
      <xdr:col>15</xdr:col>
      <xdr:colOff>76200</xdr:colOff>
      <xdr:row>20</xdr:row>
      <xdr:rowOff>0</xdr:rowOff>
    </xdr:from>
    <xdr:to>
      <xdr:col>15</xdr:col>
      <xdr:colOff>571500</xdr:colOff>
      <xdr:row>20</xdr:row>
      <xdr:rowOff>0</xdr:rowOff>
    </xdr:to>
    <xdr:sp macro="" textlink="">
      <xdr:nvSpPr>
        <xdr:cNvPr id="19" name="Text Box 63"/>
        <xdr:cNvSpPr txBox="1">
          <a:spLocks noChangeArrowheads="1"/>
        </xdr:cNvSpPr>
      </xdr:nvSpPr>
      <xdr:spPr bwMode="auto">
        <a:xfrm>
          <a:off x="9786257" y="4920343"/>
          <a:ext cx="495300" cy="0"/>
        </a:xfrm>
        <a:prstGeom prst="rect">
          <a:avLst/>
        </a:prstGeom>
        <a:no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twoCellAnchor>
    <xdr:from>
      <xdr:col>1</xdr:col>
      <xdr:colOff>81643</xdr:colOff>
      <xdr:row>23</xdr:row>
      <xdr:rowOff>81644</xdr:rowOff>
    </xdr:from>
    <xdr:to>
      <xdr:col>15</xdr:col>
      <xdr:colOff>609600</xdr:colOff>
      <xdr:row>24</xdr:row>
      <xdr:rowOff>0</xdr:rowOff>
    </xdr:to>
    <xdr:sp macro="" textlink="">
      <xdr:nvSpPr>
        <xdr:cNvPr id="20" name="Text Box 66"/>
        <xdr:cNvSpPr txBox="1">
          <a:spLocks noChangeArrowheads="1"/>
        </xdr:cNvSpPr>
      </xdr:nvSpPr>
      <xdr:spPr bwMode="auto">
        <a:xfrm>
          <a:off x="439783" y="10818224"/>
          <a:ext cx="9931037" cy="611776"/>
        </a:xfrm>
        <a:prstGeom prst="rect">
          <a:avLst/>
        </a:prstGeom>
        <a:solidFill>
          <a:srgbClr val="FFFFFF"/>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一円未満は切り捨てること。ただし、表示は千円単位とする。（したがって、小数点第三位まで入力し、表示は小数点第一位を四捨五入すること。）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物価変動を除いた金額を記入すること。</a:t>
          </a:r>
          <a:endParaRPr lang="en-US" altLang="ja-JP" sz="1100" b="0" i="0" u="none" strike="noStrike" baseline="0">
            <a:solidFill>
              <a:sysClr val="windowText" lastClr="000000"/>
            </a:solidFill>
            <a:latin typeface="ＭＳ 明朝"/>
            <a:ea typeface="ＭＳ 明朝"/>
          </a:endParaRPr>
        </a:p>
      </xdr:txBody>
    </xdr:sp>
    <xdr:clientData/>
  </xdr:twoCellAnchor>
  <xdr:twoCellAnchor>
    <xdr:from>
      <xdr:col>3</xdr:col>
      <xdr:colOff>0</xdr:colOff>
      <xdr:row>21</xdr:row>
      <xdr:rowOff>9525</xdr:rowOff>
    </xdr:from>
    <xdr:to>
      <xdr:col>16</xdr:col>
      <xdr:colOff>28575</xdr:colOff>
      <xdr:row>22</xdr:row>
      <xdr:rowOff>9525</xdr:rowOff>
    </xdr:to>
    <xdr:cxnSp macro="">
      <xdr:nvCxnSpPr>
        <xdr:cNvPr id="4" name="直線コネクタ 3"/>
        <xdr:cNvCxnSpPr/>
      </xdr:nvCxnSpPr>
      <xdr:spPr bwMode="auto">
        <a:xfrm>
          <a:off x="2524125" y="9429750"/>
          <a:ext cx="9248775" cy="695325"/>
        </a:xfrm>
        <a:prstGeom prst="line">
          <a:avLst/>
        </a:pr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60512</xdr:colOff>
      <xdr:row>48</xdr:row>
      <xdr:rowOff>71721</xdr:rowOff>
    </xdr:from>
    <xdr:to>
      <xdr:col>14</xdr:col>
      <xdr:colOff>723900</xdr:colOff>
      <xdr:row>54</xdr:row>
      <xdr:rowOff>122520</xdr:rowOff>
    </xdr:to>
    <xdr:sp macro="" textlink="">
      <xdr:nvSpPr>
        <xdr:cNvPr id="6" name="Text Box 1"/>
        <xdr:cNvSpPr txBox="1">
          <a:spLocks noChangeArrowheads="1"/>
        </xdr:cNvSpPr>
      </xdr:nvSpPr>
      <xdr:spPr bwMode="auto">
        <a:xfrm>
          <a:off x="263712" y="10320621"/>
          <a:ext cx="10874188" cy="1269999"/>
        </a:xfrm>
        <a:prstGeom prst="rect">
          <a:avLst/>
        </a:prstGeom>
        <a:solidFill>
          <a:srgbClr val="FFFFFF"/>
        </a:solidFill>
        <a:ln>
          <a:noFill/>
        </a:ln>
        <a:extLst/>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※1</a:t>
          </a:r>
          <a:r>
            <a:rPr kumimoji="0" lang="ja-JP" altLang="en-US" sz="1100" b="0" i="0" u="none" strike="noStrike" kern="0" cap="none" spc="0" normalizeH="0" baseline="0" noProof="0">
              <a:ln>
                <a:noFill/>
              </a:ln>
              <a:solidFill>
                <a:srgbClr val="000000"/>
              </a:solidFill>
              <a:effectLst/>
              <a:uLnTx/>
              <a:uFillTx/>
              <a:latin typeface="ＭＳ 明朝"/>
              <a:ea typeface="ＭＳ 明朝"/>
            </a:rPr>
            <a:t>　一円未満は切り捨てること。</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※2</a:t>
          </a:r>
          <a:r>
            <a:rPr kumimoji="0" lang="ja-JP" altLang="en-US" sz="1100" b="0" i="0" u="none" strike="noStrike" kern="0" cap="none" spc="0" normalizeH="0" baseline="0" noProof="0">
              <a:ln>
                <a:noFill/>
              </a:ln>
              <a:solidFill>
                <a:srgbClr val="000000"/>
              </a:solidFill>
              <a:effectLst/>
              <a:uLnTx/>
              <a:uFillTx/>
              <a:latin typeface="ＭＳ 明朝"/>
              <a:ea typeface="ＭＳ 明朝"/>
            </a:rPr>
            <a:t>　物価変動及び消費税を除いた金額を記入すること。</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※3</a:t>
          </a:r>
          <a:r>
            <a:rPr kumimoji="0" lang="ja-JP" altLang="en-US" sz="1100" b="0" i="0" u="none" strike="noStrike" kern="0" cap="none" spc="0" normalizeH="0" baseline="0" noProof="0">
              <a:ln>
                <a:noFill/>
              </a:ln>
              <a:solidFill>
                <a:srgbClr val="000000"/>
              </a:solidFill>
              <a:effectLst/>
              <a:uLnTx/>
              <a:uFillTx/>
              <a:latin typeface="ＭＳ 明朝"/>
              <a:ea typeface="ＭＳ 明朝"/>
            </a:rPr>
            <a:t>　提案する運営期間の該当年度に金額を記入すること。</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※4</a:t>
          </a:r>
          <a:r>
            <a:rPr kumimoji="0" lang="ja-JP" altLang="en-US" sz="1100" b="0" i="0" u="none" strike="noStrike" kern="0" cap="none" spc="0" normalizeH="0" baseline="0" noProof="0">
              <a:ln>
                <a:noFill/>
              </a:ln>
              <a:solidFill>
                <a:srgbClr val="000000"/>
              </a:solidFill>
              <a:effectLst/>
              <a:uLnTx/>
              <a:uFillTx/>
              <a:latin typeface="ＭＳ 明朝"/>
              <a:ea typeface="ＭＳ 明朝"/>
            </a:rPr>
            <a:t>　運営変動費には、ごみ処理量の変動に応じて変動する費用を記載すること。</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※5</a:t>
          </a:r>
          <a:r>
            <a:rPr kumimoji="0" lang="ja-JP" altLang="en-US" sz="1100" b="0" i="0" u="none" strike="noStrike" kern="0" cap="none" spc="0" normalizeH="0" baseline="0" noProof="0">
              <a:ln>
                <a:noFill/>
              </a:ln>
              <a:solidFill>
                <a:srgbClr val="000000"/>
              </a:solidFill>
              <a:effectLst/>
              <a:uLnTx/>
              <a:uFillTx/>
              <a:latin typeface="ＭＳ 明朝"/>
              <a:ea typeface="ＭＳ 明朝"/>
            </a:rPr>
            <a:t>　（量）の項目は、単位に置き換えること。</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※6</a:t>
          </a:r>
          <a:r>
            <a:rPr kumimoji="0" lang="ja-JP" altLang="en-US" sz="1100" b="0" i="0" u="none" strike="noStrike" kern="0" cap="none" spc="0" normalizeH="0" baseline="0" noProof="0">
              <a:ln>
                <a:noFill/>
              </a:ln>
              <a:solidFill>
                <a:srgbClr val="000000"/>
              </a:solidFill>
              <a:effectLst/>
              <a:uLnTx/>
              <a:uFillTx/>
              <a:latin typeface="ＭＳ 明朝"/>
              <a:ea typeface="ＭＳ 明朝"/>
            </a:rPr>
            <a:t>　記入欄が足りない場合は，適宜追加すること。</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53788</xdr:colOff>
      <xdr:row>40</xdr:row>
      <xdr:rowOff>60512</xdr:rowOff>
    </xdr:from>
    <xdr:to>
      <xdr:col>17</xdr:col>
      <xdr:colOff>661147</xdr:colOff>
      <xdr:row>44</xdr:row>
      <xdr:rowOff>123265</xdr:rowOff>
    </xdr:to>
    <xdr:sp macro="" textlink="">
      <xdr:nvSpPr>
        <xdr:cNvPr id="2" name="Text Box 1"/>
        <xdr:cNvSpPr txBox="1">
          <a:spLocks noChangeArrowheads="1"/>
        </xdr:cNvSpPr>
      </xdr:nvSpPr>
      <xdr:spPr bwMode="auto">
        <a:xfrm>
          <a:off x="255494" y="8386483"/>
          <a:ext cx="10771094" cy="869576"/>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一円未満は切り捨てること。ただし、表示は千円単位とする。（したがって、小数点第三位まで入力し、表示は小数点第一位を四捨五入すること。）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上記費用は、基礎審査に関わる提出資料の運営体制等と整合させること。</a:t>
          </a:r>
        </a:p>
        <a:p>
          <a:pPr algn="l" rtl="0">
            <a:lnSpc>
              <a:spcPts val="1000"/>
            </a:lnSpc>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記入欄が足りない場合は，適宜追加すること。</a:t>
          </a:r>
          <a:endParaRPr lang="en-US" altLang="ja-JP" sz="1100" b="0" i="0" u="none" strike="noStrike" baseline="0">
            <a:solidFill>
              <a:srgbClr val="000000"/>
            </a:solidFill>
            <a:latin typeface="ＭＳ 明朝"/>
            <a:ea typeface="ＭＳ 明朝"/>
          </a:endParaRPr>
        </a:p>
        <a:p>
          <a:pPr algn="l" rtl="0">
            <a:lnSpc>
              <a:spcPts val="1000"/>
            </a:lnSpc>
            <a:defRPr sz="1000"/>
          </a:pP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　エネルギー回収型廃棄物処理施設とマテリアルリサイクル推進施設とで兼任者がいる場合には、運営固定費</a:t>
          </a:r>
          <a:r>
            <a:rPr lang="en-US" altLang="ja-JP" sz="1100" b="0" i="0" u="none" strike="noStrike" baseline="0">
              <a:solidFill>
                <a:srgbClr val="000000"/>
              </a:solidFill>
              <a:latin typeface="ＭＳ 明朝"/>
              <a:ea typeface="ＭＳ 明朝"/>
            </a:rPr>
            <a:t>Ⅰ</a:t>
          </a:r>
          <a:r>
            <a:rPr lang="ja-JP" altLang="en-US" sz="1100" b="0" i="0" u="none" strike="noStrike" baseline="0">
              <a:solidFill>
                <a:srgbClr val="000000"/>
              </a:solidFill>
              <a:latin typeface="ＭＳ 明朝"/>
              <a:ea typeface="ＭＳ 明朝"/>
            </a:rPr>
            <a:t>（人件費）に計上すること。</a:t>
          </a:r>
        </a:p>
        <a:p>
          <a:pPr algn="l" rtl="0">
            <a:lnSpc>
              <a:spcPts val="1000"/>
            </a:lnSpc>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63500</xdr:colOff>
      <xdr:row>22</xdr:row>
      <xdr:rowOff>50800</xdr:rowOff>
    </xdr:from>
    <xdr:to>
      <xdr:col>15</xdr:col>
      <xdr:colOff>0</xdr:colOff>
      <xdr:row>27</xdr:row>
      <xdr:rowOff>50800</xdr:rowOff>
    </xdr:to>
    <xdr:sp macro="" textlink="">
      <xdr:nvSpPr>
        <xdr:cNvPr id="3" name="Text Box 31"/>
        <xdr:cNvSpPr txBox="1">
          <a:spLocks noChangeArrowheads="1"/>
        </xdr:cNvSpPr>
      </xdr:nvSpPr>
      <xdr:spPr bwMode="auto">
        <a:xfrm>
          <a:off x="266700" y="4635500"/>
          <a:ext cx="15646854" cy="1016000"/>
        </a:xfrm>
        <a:prstGeom prst="rect">
          <a:avLst/>
        </a:prstGeom>
        <a:solidFill>
          <a:srgbClr val="FFFFFF"/>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物価変動及び消費税を除いた金額を記入すること。</a:t>
          </a:r>
        </a:p>
        <a:p>
          <a:pPr algn="l" rtl="0">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運営固定費には、ごみ処理量の変動に応じて変動しない費用を記載すること。</a:t>
          </a:r>
        </a:p>
        <a:p>
          <a:pPr algn="l" rtl="0">
            <a:lnSpc>
              <a:spcPts val="1300"/>
            </a:lnSpc>
            <a:defRPr sz="1000"/>
          </a:pP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　（量）の項目は、単位に置き換えること。</a:t>
          </a:r>
        </a:p>
        <a:p>
          <a:pPr algn="l" rtl="0">
            <a:lnSpc>
              <a:spcPts val="1200"/>
            </a:lnSpc>
            <a:defRPr sz="1000"/>
          </a:pPr>
          <a:r>
            <a:rPr lang="en-US" altLang="ja-JP" sz="1100" b="0" i="0" u="none" strike="noStrike" baseline="0">
              <a:solidFill>
                <a:srgbClr val="000000"/>
              </a:solidFill>
              <a:latin typeface="ＭＳ 明朝"/>
              <a:ea typeface="ＭＳ 明朝"/>
            </a:rPr>
            <a:t>※5</a:t>
          </a:r>
          <a:r>
            <a:rPr lang="ja-JP" altLang="en-US" sz="1100" b="0" i="0" u="none" strike="noStrike" baseline="0">
              <a:solidFill>
                <a:srgbClr val="000000"/>
              </a:solidFill>
              <a:latin typeface="ＭＳ 明朝"/>
              <a:ea typeface="ＭＳ 明朝"/>
            </a:rPr>
            <a:t>　記入欄が足りない場合は、適宜追加すること。</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104775</xdr:colOff>
      <xdr:row>35</xdr:row>
      <xdr:rowOff>42305</xdr:rowOff>
    </xdr:from>
    <xdr:to>
      <xdr:col>15</xdr:col>
      <xdr:colOff>0</xdr:colOff>
      <xdr:row>38</xdr:row>
      <xdr:rowOff>136070</xdr:rowOff>
    </xdr:to>
    <xdr:sp macro="" textlink="">
      <xdr:nvSpPr>
        <xdr:cNvPr id="2" name="Text Box 31"/>
        <xdr:cNvSpPr txBox="1">
          <a:spLocks noChangeArrowheads="1"/>
        </xdr:cNvSpPr>
      </xdr:nvSpPr>
      <xdr:spPr bwMode="auto">
        <a:xfrm>
          <a:off x="308882" y="7607876"/>
          <a:ext cx="11665404" cy="1059873"/>
        </a:xfrm>
        <a:prstGeom prst="rect">
          <a:avLst/>
        </a:prstGeom>
        <a:solidFill>
          <a:srgbClr val="FFFFFF"/>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物価変動及び消費税を除いた金額を記入すること。</a:t>
          </a:r>
        </a:p>
        <a:p>
          <a:pPr algn="l" rtl="0">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運営固定費には、ごみ処理量の変動に応じて変動しない費用を記載すること。</a:t>
          </a:r>
        </a:p>
        <a:p>
          <a:pPr algn="l" rtl="0">
            <a:lnSpc>
              <a:spcPts val="1300"/>
            </a:lnSpc>
            <a:defRPr sz="1000"/>
          </a:pP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　（量）の項目は、単位に置き換えること。</a:t>
          </a:r>
        </a:p>
        <a:p>
          <a:pPr algn="l" rtl="0">
            <a:lnSpc>
              <a:spcPts val="1200"/>
            </a:lnSpc>
            <a:defRPr sz="1000"/>
          </a:pPr>
          <a:r>
            <a:rPr lang="en-US" altLang="ja-JP" sz="1100" b="0" i="0" u="none" strike="noStrike" baseline="0">
              <a:solidFill>
                <a:srgbClr val="000000"/>
              </a:solidFill>
              <a:latin typeface="ＭＳ 明朝"/>
              <a:ea typeface="ＭＳ 明朝"/>
            </a:rPr>
            <a:t>※5</a:t>
          </a:r>
          <a:r>
            <a:rPr lang="ja-JP" altLang="en-US" sz="1100" b="0" i="0" u="none" strike="noStrike" baseline="0">
              <a:solidFill>
                <a:srgbClr val="000000"/>
              </a:solidFill>
              <a:latin typeface="ＭＳ 明朝"/>
              <a:ea typeface="ＭＳ 明朝"/>
            </a:rPr>
            <a:t>　記入欄が足りない場合は、適宜追加すること。</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54429</xdr:colOff>
      <xdr:row>36</xdr:row>
      <xdr:rowOff>40822</xdr:rowOff>
    </xdr:from>
    <xdr:to>
      <xdr:col>16</xdr:col>
      <xdr:colOff>0</xdr:colOff>
      <xdr:row>38</xdr:row>
      <xdr:rowOff>133599</xdr:rowOff>
    </xdr:to>
    <xdr:sp macro="" textlink="">
      <xdr:nvSpPr>
        <xdr:cNvPr id="3" name="Text Box 31"/>
        <xdr:cNvSpPr txBox="1">
          <a:spLocks noChangeArrowheads="1"/>
        </xdr:cNvSpPr>
      </xdr:nvSpPr>
      <xdr:spPr bwMode="auto">
        <a:xfrm>
          <a:off x="258536" y="10817679"/>
          <a:ext cx="15646854" cy="623456"/>
        </a:xfrm>
        <a:prstGeom prst="rect">
          <a:avLst/>
        </a:prstGeom>
        <a:solidFill>
          <a:srgbClr val="FFFFFF"/>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物価変動及び消費税を除いた金額を記入すること。</a:t>
          </a:r>
        </a:p>
        <a:p>
          <a:pPr algn="l" rtl="0">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記入欄が足りない場合は、適宜追加すること。</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127668</xdr:colOff>
      <xdr:row>18</xdr:row>
      <xdr:rowOff>46905</xdr:rowOff>
    </xdr:from>
    <xdr:to>
      <xdr:col>15</xdr:col>
      <xdr:colOff>0</xdr:colOff>
      <xdr:row>24</xdr:row>
      <xdr:rowOff>54428</xdr:rowOff>
    </xdr:to>
    <xdr:sp macro="" textlink="">
      <xdr:nvSpPr>
        <xdr:cNvPr id="2" name="Text Box 1"/>
        <xdr:cNvSpPr txBox="1">
          <a:spLocks noChangeArrowheads="1"/>
        </xdr:cNvSpPr>
      </xdr:nvSpPr>
      <xdr:spPr bwMode="auto">
        <a:xfrm>
          <a:off x="331775" y="4101834"/>
          <a:ext cx="14548838" cy="1232165"/>
        </a:xfrm>
        <a:prstGeom prst="rect">
          <a:avLst/>
        </a:prstGeom>
        <a:solidFill>
          <a:srgbClr val="FFFFFF"/>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物価変動及び消費税を除いた金額を記入すること。</a:t>
          </a:r>
        </a:p>
        <a:p>
          <a:pPr algn="l" rtl="0">
            <a:lnSpc>
              <a:spcPts val="1300"/>
            </a:lnSpc>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提案する運営期間の該当年度に金額を記入すること。</a:t>
          </a:r>
        </a:p>
        <a:p>
          <a:pPr algn="l" rtl="0">
            <a:lnSpc>
              <a:spcPts val="1300"/>
            </a:lnSpc>
            <a:defRPr sz="1000"/>
          </a:pP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　運営変動費には、ごみ処理量の変動に応じて変動する費用を記載すること。</a:t>
          </a:r>
        </a:p>
        <a:p>
          <a:pPr algn="l" rtl="0">
            <a:lnSpc>
              <a:spcPts val="1300"/>
            </a:lnSpc>
            <a:defRPr sz="1000"/>
          </a:pPr>
          <a:r>
            <a:rPr lang="en-US" altLang="ja-JP" sz="1100" b="0" i="0" u="none" strike="noStrike" baseline="0">
              <a:solidFill>
                <a:srgbClr val="000000"/>
              </a:solidFill>
              <a:latin typeface="ＭＳ 明朝"/>
              <a:ea typeface="ＭＳ 明朝"/>
            </a:rPr>
            <a:t>※5</a:t>
          </a:r>
          <a:r>
            <a:rPr lang="ja-JP" altLang="en-US" sz="1100" b="0" i="0" u="none" strike="noStrike" baseline="0">
              <a:solidFill>
                <a:srgbClr val="000000"/>
              </a:solidFill>
              <a:latin typeface="ＭＳ 明朝"/>
              <a:ea typeface="ＭＳ 明朝"/>
            </a:rPr>
            <a:t>　（量）の項目は、単位に置き換えること。</a:t>
          </a:r>
        </a:p>
        <a:p>
          <a:pPr algn="l" rtl="0">
            <a:lnSpc>
              <a:spcPts val="1300"/>
            </a:lnSpc>
            <a:defRPr sz="1000"/>
          </a:pPr>
          <a:r>
            <a:rPr lang="en-US" altLang="ja-JP" sz="1100" b="0" i="0" u="none" strike="noStrike" baseline="0">
              <a:solidFill>
                <a:srgbClr val="000000"/>
              </a:solidFill>
              <a:latin typeface="ＭＳ 明朝"/>
              <a:ea typeface="ＭＳ 明朝"/>
            </a:rPr>
            <a:t>※6</a:t>
          </a:r>
          <a:r>
            <a:rPr lang="ja-JP" altLang="en-US" sz="1100" b="0" i="0" u="none" strike="noStrike" baseline="0">
              <a:solidFill>
                <a:srgbClr val="000000"/>
              </a:solidFill>
              <a:latin typeface="ＭＳ 明朝"/>
              <a:ea typeface="ＭＳ 明朝"/>
            </a:rPr>
            <a:t>　記入欄が足りない場合は，適宜追加すること。</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137272</xdr:colOff>
      <xdr:row>16</xdr:row>
      <xdr:rowOff>105337</xdr:rowOff>
    </xdr:from>
    <xdr:to>
      <xdr:col>15</xdr:col>
      <xdr:colOff>0</xdr:colOff>
      <xdr:row>22</xdr:row>
      <xdr:rowOff>56030</xdr:rowOff>
    </xdr:to>
    <xdr:sp macro="" textlink="">
      <xdr:nvSpPr>
        <xdr:cNvPr id="2" name="Text Box 1"/>
        <xdr:cNvSpPr txBox="1">
          <a:spLocks noChangeArrowheads="1"/>
        </xdr:cNvSpPr>
      </xdr:nvSpPr>
      <xdr:spPr bwMode="auto">
        <a:xfrm>
          <a:off x="338978" y="3702425"/>
          <a:ext cx="14127816" cy="1272987"/>
        </a:xfrm>
        <a:prstGeom prst="rect">
          <a:avLst/>
        </a:prstGeom>
        <a:solidFill>
          <a:srgbClr val="FFFFFF"/>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物価変動及び消費税を除いた金額を記入すること。</a:t>
          </a:r>
        </a:p>
        <a:p>
          <a:pPr algn="l" rtl="0">
            <a:lnSpc>
              <a:spcPts val="1300"/>
            </a:lnSpc>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提案する運営期間の該当年度に金額を記入すること。</a:t>
          </a:r>
        </a:p>
        <a:p>
          <a:pPr algn="l" rtl="0">
            <a:lnSpc>
              <a:spcPts val="1300"/>
            </a:lnSpc>
            <a:defRPr sz="1000"/>
          </a:pP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　運営変動費には、ごみ処理量の変動に応じて変動する費用を記載すること。</a:t>
          </a:r>
        </a:p>
        <a:p>
          <a:pPr algn="l" rtl="0">
            <a:lnSpc>
              <a:spcPts val="1300"/>
            </a:lnSpc>
            <a:defRPr sz="1000"/>
          </a:pPr>
          <a:r>
            <a:rPr lang="en-US" altLang="ja-JP" sz="1100" b="0" i="0" u="none" strike="noStrike" baseline="0">
              <a:solidFill>
                <a:srgbClr val="000000"/>
              </a:solidFill>
              <a:latin typeface="ＭＳ 明朝"/>
              <a:ea typeface="ＭＳ 明朝"/>
            </a:rPr>
            <a:t>※5</a:t>
          </a:r>
          <a:r>
            <a:rPr lang="ja-JP" altLang="en-US" sz="1100" b="0" i="0" u="none" strike="noStrike" baseline="0">
              <a:solidFill>
                <a:srgbClr val="000000"/>
              </a:solidFill>
              <a:latin typeface="ＭＳ 明朝"/>
              <a:ea typeface="ＭＳ 明朝"/>
            </a:rPr>
            <a:t>　（量）の項目は、単位に置き換えること。</a:t>
          </a:r>
        </a:p>
        <a:p>
          <a:pPr algn="l" rtl="0">
            <a:lnSpc>
              <a:spcPts val="1300"/>
            </a:lnSpc>
            <a:defRPr sz="1000"/>
          </a:pPr>
          <a:r>
            <a:rPr lang="en-US" altLang="ja-JP" sz="1100" b="0" i="0" u="none" strike="noStrike" baseline="0">
              <a:solidFill>
                <a:srgbClr val="000000"/>
              </a:solidFill>
              <a:latin typeface="ＭＳ 明朝"/>
              <a:ea typeface="ＭＳ 明朝"/>
            </a:rPr>
            <a:t>※6</a:t>
          </a:r>
          <a:r>
            <a:rPr lang="ja-JP" altLang="en-US" sz="1100" b="0" i="0" u="none" strike="noStrike" baseline="0">
              <a:solidFill>
                <a:srgbClr val="000000"/>
              </a:solidFill>
              <a:latin typeface="ＭＳ 明朝"/>
              <a:ea typeface="ＭＳ 明朝"/>
            </a:rPr>
            <a:t>　記入欄が足りない場合は，適宜追加すること。</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169288</xdr:colOff>
      <xdr:row>16</xdr:row>
      <xdr:rowOff>82925</xdr:rowOff>
    </xdr:from>
    <xdr:to>
      <xdr:col>15</xdr:col>
      <xdr:colOff>0</xdr:colOff>
      <xdr:row>22</xdr:row>
      <xdr:rowOff>89648</xdr:rowOff>
    </xdr:to>
    <xdr:sp macro="" textlink="">
      <xdr:nvSpPr>
        <xdr:cNvPr id="2" name="Text Box 1"/>
        <xdr:cNvSpPr txBox="1">
          <a:spLocks noChangeArrowheads="1"/>
        </xdr:cNvSpPr>
      </xdr:nvSpPr>
      <xdr:spPr bwMode="auto">
        <a:xfrm>
          <a:off x="373395" y="3688818"/>
          <a:ext cx="14242276" cy="1340223"/>
        </a:xfrm>
        <a:prstGeom prst="rect">
          <a:avLst/>
        </a:prstGeom>
        <a:solidFill>
          <a:srgbClr val="FFFFFF"/>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物価変動及び消費税を除いた金額を記入すること。</a:t>
          </a:r>
        </a:p>
        <a:p>
          <a:pPr algn="l" rtl="0">
            <a:lnSpc>
              <a:spcPts val="1300"/>
            </a:lnSpc>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提案する運営期間の該当年度に金額を記入すること。</a:t>
          </a:r>
        </a:p>
        <a:p>
          <a:pPr algn="l" rtl="0">
            <a:lnSpc>
              <a:spcPts val="1300"/>
            </a:lnSpc>
            <a:defRPr sz="1000"/>
          </a:pP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　運営変動費には、ごみ処理量の変動に応じて変動する費用を記載すること。</a:t>
          </a:r>
        </a:p>
        <a:p>
          <a:pPr algn="l" rtl="0">
            <a:lnSpc>
              <a:spcPts val="1300"/>
            </a:lnSpc>
            <a:defRPr sz="1000"/>
          </a:pPr>
          <a:r>
            <a:rPr lang="en-US" altLang="ja-JP" sz="1100" b="0" i="0" u="none" strike="noStrike" baseline="0">
              <a:solidFill>
                <a:srgbClr val="000000"/>
              </a:solidFill>
              <a:latin typeface="ＭＳ 明朝"/>
              <a:ea typeface="ＭＳ 明朝"/>
            </a:rPr>
            <a:t>※5</a:t>
          </a:r>
          <a:r>
            <a:rPr lang="ja-JP" altLang="en-US" sz="1100" b="0" i="0" u="none" strike="noStrike" baseline="0">
              <a:solidFill>
                <a:srgbClr val="000000"/>
              </a:solidFill>
              <a:latin typeface="ＭＳ 明朝"/>
              <a:ea typeface="ＭＳ 明朝"/>
            </a:rPr>
            <a:t>　（量）の項目は、単位に置き換えること。</a:t>
          </a:r>
        </a:p>
        <a:p>
          <a:pPr algn="l" rtl="0">
            <a:lnSpc>
              <a:spcPts val="1300"/>
            </a:lnSpc>
            <a:defRPr sz="1000"/>
          </a:pPr>
          <a:r>
            <a:rPr lang="en-US" altLang="ja-JP" sz="1100" b="0" i="0" u="none" strike="noStrike" baseline="0">
              <a:solidFill>
                <a:srgbClr val="000000"/>
              </a:solidFill>
              <a:latin typeface="ＭＳ 明朝"/>
              <a:ea typeface="ＭＳ 明朝"/>
            </a:rPr>
            <a:t>※6</a:t>
          </a:r>
          <a:r>
            <a:rPr lang="ja-JP" altLang="en-US" sz="1100" b="0" i="0" u="none" strike="noStrike" baseline="0">
              <a:solidFill>
                <a:srgbClr val="000000"/>
              </a:solidFill>
              <a:latin typeface="ＭＳ 明朝"/>
              <a:ea typeface="ＭＳ 明朝"/>
            </a:rPr>
            <a:t>　記入欄が足りない場合は，適宜追加すること。</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36419</xdr:colOff>
      <xdr:row>16</xdr:row>
      <xdr:rowOff>60513</xdr:rowOff>
    </xdr:from>
    <xdr:to>
      <xdr:col>15</xdr:col>
      <xdr:colOff>0</xdr:colOff>
      <xdr:row>22</xdr:row>
      <xdr:rowOff>179295</xdr:rowOff>
    </xdr:to>
    <xdr:sp macro="" textlink="">
      <xdr:nvSpPr>
        <xdr:cNvPr id="2" name="Text Box 1"/>
        <xdr:cNvSpPr txBox="1">
          <a:spLocks noChangeArrowheads="1"/>
        </xdr:cNvSpPr>
      </xdr:nvSpPr>
      <xdr:spPr bwMode="auto">
        <a:xfrm>
          <a:off x="238125" y="3657601"/>
          <a:ext cx="14127816" cy="1441076"/>
        </a:xfrm>
        <a:prstGeom prst="rect">
          <a:avLst/>
        </a:prstGeom>
        <a:solidFill>
          <a:srgbClr val="FFFFFF"/>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物価変動及び消費税を除いた金額を記入すること。</a:t>
          </a:r>
        </a:p>
        <a:p>
          <a:pPr algn="l" rtl="0">
            <a:lnSpc>
              <a:spcPts val="1300"/>
            </a:lnSpc>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提案する運営期間の該当年度に金額を記入すること。</a:t>
          </a:r>
        </a:p>
        <a:p>
          <a:pPr algn="l" rtl="0">
            <a:lnSpc>
              <a:spcPts val="1300"/>
            </a:lnSpc>
            <a:defRPr sz="1000"/>
          </a:pP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　運営変動費には、ごみ処理量の変動に応じて変動する費用を記載すること。</a:t>
          </a:r>
        </a:p>
        <a:p>
          <a:pPr algn="l" rtl="0">
            <a:lnSpc>
              <a:spcPts val="1300"/>
            </a:lnSpc>
            <a:defRPr sz="1000"/>
          </a:pPr>
          <a:r>
            <a:rPr lang="en-US" altLang="ja-JP" sz="1100" b="0" i="0" u="none" strike="noStrike" baseline="0">
              <a:solidFill>
                <a:srgbClr val="000000"/>
              </a:solidFill>
              <a:latin typeface="ＭＳ 明朝"/>
              <a:ea typeface="ＭＳ 明朝"/>
            </a:rPr>
            <a:t>※5</a:t>
          </a:r>
          <a:r>
            <a:rPr lang="ja-JP" altLang="en-US" sz="1100" b="0" i="0" u="none" strike="noStrike" baseline="0">
              <a:solidFill>
                <a:srgbClr val="000000"/>
              </a:solidFill>
              <a:latin typeface="ＭＳ 明朝"/>
              <a:ea typeface="ＭＳ 明朝"/>
            </a:rPr>
            <a:t>　（量）の項目は、単位に置き換えること。</a:t>
          </a:r>
        </a:p>
        <a:p>
          <a:pPr algn="l" rtl="0">
            <a:lnSpc>
              <a:spcPts val="1300"/>
            </a:lnSpc>
            <a:defRPr sz="1000"/>
          </a:pPr>
          <a:r>
            <a:rPr lang="en-US" altLang="ja-JP" sz="1100" b="0" i="0" u="none" strike="noStrike" baseline="0">
              <a:solidFill>
                <a:srgbClr val="000000"/>
              </a:solidFill>
              <a:latin typeface="ＭＳ 明朝"/>
              <a:ea typeface="ＭＳ 明朝"/>
            </a:rPr>
            <a:t>※6</a:t>
          </a:r>
          <a:r>
            <a:rPr lang="ja-JP" altLang="en-US" sz="1100" b="0" i="0" u="none" strike="noStrike" baseline="0">
              <a:solidFill>
                <a:srgbClr val="000000"/>
              </a:solidFill>
              <a:latin typeface="ＭＳ 明朝"/>
              <a:ea typeface="ＭＳ 明朝"/>
            </a:rPr>
            <a:t>　記入欄が足りない場合は，適宜追加すること。</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44822</xdr:colOff>
      <xdr:row>44</xdr:row>
      <xdr:rowOff>56029</xdr:rowOff>
    </xdr:from>
    <xdr:to>
      <xdr:col>17</xdr:col>
      <xdr:colOff>619124</xdr:colOff>
      <xdr:row>48</xdr:row>
      <xdr:rowOff>15240</xdr:rowOff>
    </xdr:to>
    <xdr:sp macro="" textlink="">
      <xdr:nvSpPr>
        <xdr:cNvPr id="2" name="Text Box 1"/>
        <xdr:cNvSpPr txBox="1">
          <a:spLocks noChangeArrowheads="1"/>
        </xdr:cNvSpPr>
      </xdr:nvSpPr>
      <xdr:spPr bwMode="auto">
        <a:xfrm>
          <a:off x="244847" y="9114304"/>
          <a:ext cx="10718427" cy="759311"/>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一円未満は切り捨てること。ただし、表示は千円単位とする。（したがって、小数点第三位まで入力し、表示は小数点第一位を四捨五入すること。）</a:t>
          </a:r>
          <a:endParaRPr lang="ja-JP" altLang="en-US" sz="1100" b="0" i="0" u="none" strike="noStrike" baseline="0">
            <a:solidFill>
              <a:sysClr val="windowText" lastClr="000000"/>
            </a:solidFill>
            <a:latin typeface="ＭＳ 明朝"/>
            <a:ea typeface="ＭＳ 明朝"/>
          </a:endParaRPr>
        </a:p>
        <a:p>
          <a:pPr algn="l" rtl="0">
            <a:lnSpc>
              <a:spcPts val="1300"/>
            </a:lnSpc>
            <a:defRPr sz="1000"/>
          </a:pPr>
          <a:r>
            <a:rPr lang="en-US" altLang="ja-JP" sz="1100" b="0" i="0" u="none" strike="noStrike" baseline="0">
              <a:solidFill>
                <a:sysClr val="windowText" lastClr="000000"/>
              </a:solidFill>
              <a:latin typeface="ＭＳ 明朝"/>
              <a:ea typeface="ＭＳ 明朝"/>
            </a:rPr>
            <a:t>※2</a:t>
          </a:r>
          <a:r>
            <a:rPr lang="ja-JP" altLang="en-US" sz="1100" b="0" i="0" u="none" strike="noStrike" baseline="0">
              <a:solidFill>
                <a:sysClr val="windowText" lastClr="000000"/>
              </a:solidFill>
              <a:latin typeface="ＭＳ 明朝"/>
              <a:ea typeface="ＭＳ 明朝"/>
            </a:rPr>
            <a:t>　上記費用は、基礎審査に関わる提出資料の運営体制等と整合させること。</a:t>
          </a:r>
        </a:p>
        <a:p>
          <a:pPr algn="l" rtl="0">
            <a:lnSpc>
              <a:spcPts val="1000"/>
            </a:lnSpc>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記入欄が足りない場合は，適宜追加すること。</a:t>
          </a:r>
          <a:endParaRPr lang="en-US" altLang="ja-JP" sz="1100" b="0" i="0" u="none" strike="noStrike" baseline="0">
            <a:solidFill>
              <a:srgbClr val="000000"/>
            </a:solidFill>
            <a:latin typeface="ＭＳ 明朝"/>
            <a:ea typeface="ＭＳ 明朝"/>
          </a:endParaRPr>
        </a:p>
      </xdr:txBody>
    </xdr:sp>
    <xdr:clientData/>
  </xdr:twoCellAnchor>
  <xdr:twoCellAnchor>
    <xdr:from>
      <xdr:col>1</xdr:col>
      <xdr:colOff>11206</xdr:colOff>
      <xdr:row>27</xdr:row>
      <xdr:rowOff>11206</xdr:rowOff>
    </xdr:from>
    <xdr:to>
      <xdr:col>18</xdr:col>
      <xdr:colOff>0</xdr:colOff>
      <xdr:row>36</xdr:row>
      <xdr:rowOff>190500</xdr:rowOff>
    </xdr:to>
    <xdr:cxnSp macro="">
      <xdr:nvCxnSpPr>
        <xdr:cNvPr id="4" name="直線コネクタ 3"/>
        <xdr:cNvCxnSpPr/>
      </xdr:nvCxnSpPr>
      <xdr:spPr bwMode="auto">
        <a:xfrm>
          <a:off x="212912" y="5524500"/>
          <a:ext cx="10925735" cy="1994647"/>
        </a:xfrm>
        <a:prstGeom prst="line">
          <a:avLst/>
        </a:pr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237822</xdr:colOff>
      <xdr:row>12</xdr:row>
      <xdr:rowOff>48042</xdr:rowOff>
    </xdr:from>
    <xdr:to>
      <xdr:col>16</xdr:col>
      <xdr:colOff>500743</xdr:colOff>
      <xdr:row>16</xdr:row>
      <xdr:rowOff>0</xdr:rowOff>
    </xdr:to>
    <xdr:sp macro="" textlink="">
      <xdr:nvSpPr>
        <xdr:cNvPr id="23592" name="Text Box 40"/>
        <xdr:cNvSpPr txBox="1">
          <a:spLocks noChangeArrowheads="1"/>
        </xdr:cNvSpPr>
      </xdr:nvSpPr>
      <xdr:spPr bwMode="auto">
        <a:xfrm>
          <a:off x="466422" y="5980756"/>
          <a:ext cx="12073921" cy="735730"/>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物価変動を除いた金額を記入すること。</a:t>
          </a:r>
        </a:p>
        <a:p>
          <a:pPr algn="l" rtl="0">
            <a:lnSpc>
              <a:spcPts val="1300"/>
            </a:lnSpc>
            <a:defRPr sz="1000"/>
          </a:pPr>
          <a:r>
            <a:rPr lang="en-US" altLang="ja-JP" sz="1100" b="0" i="0" baseline="0">
              <a:effectLst/>
              <a:latin typeface="ＭＳ 明朝" pitchFamily="17" charset="-128"/>
              <a:ea typeface="ＭＳ 明朝" pitchFamily="17" charset="-128"/>
              <a:cs typeface="+mn-cs"/>
            </a:rPr>
            <a:t>※3</a:t>
          </a:r>
          <a:r>
            <a:rPr lang="ja-JP" altLang="ja-JP" sz="1100" b="0" i="0" baseline="0">
              <a:effectLst/>
              <a:latin typeface="ＭＳ 明朝" pitchFamily="17" charset="-128"/>
              <a:ea typeface="ＭＳ 明朝" pitchFamily="17" charset="-128"/>
              <a:cs typeface="+mn-cs"/>
            </a:rPr>
            <a:t>　</a:t>
          </a:r>
          <a:r>
            <a:rPr lang="ja-JP" altLang="en-US" sz="1100" b="0" i="0" baseline="0">
              <a:effectLst/>
              <a:latin typeface="ＭＳ 明朝" pitchFamily="17" charset="-128"/>
              <a:ea typeface="ＭＳ 明朝" pitchFamily="17" charset="-128"/>
              <a:cs typeface="+mn-cs"/>
            </a:rPr>
            <a:t>第</a:t>
          </a:r>
          <a:r>
            <a:rPr lang="en-US" altLang="ja-JP" sz="1100" b="0" i="0" baseline="0">
              <a:effectLst/>
              <a:latin typeface="ＭＳ 明朝" pitchFamily="17" charset="-128"/>
              <a:ea typeface="ＭＳ 明朝" pitchFamily="17" charset="-128"/>
              <a:cs typeface="+mn-cs"/>
            </a:rPr>
            <a:t>7-4-1</a:t>
          </a:r>
          <a:r>
            <a:rPr lang="ja-JP" altLang="en-US" sz="1100" b="0" i="0" baseline="0">
              <a:effectLst/>
              <a:latin typeface="ＭＳ 明朝" pitchFamily="17" charset="-128"/>
              <a:ea typeface="ＭＳ 明朝" pitchFamily="17" charset="-128"/>
              <a:cs typeface="+mn-cs"/>
            </a:rPr>
            <a:t>号様式と整合させること。</a:t>
          </a:r>
        </a:p>
        <a:p>
          <a:pPr algn="l" rtl="0">
            <a:lnSpc>
              <a:spcPts val="1200"/>
            </a:lnSpc>
            <a:defRPr sz="1000"/>
          </a:pPr>
          <a:endParaRPr lang="ja-JP" altLang="en-US" sz="1100" b="0" i="0" u="none" strike="noStrike" baseline="0">
            <a:solidFill>
              <a:srgbClr val="000000"/>
            </a:solidFill>
            <a:latin typeface="ＭＳ 明朝" pitchFamily="17" charset="-128"/>
            <a:ea typeface="ＭＳ 明朝" pitchFamily="17" charset="-128"/>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47998</xdr:colOff>
      <xdr:row>56</xdr:row>
      <xdr:rowOff>110578</xdr:rowOff>
    </xdr:from>
    <xdr:to>
      <xdr:col>15</xdr:col>
      <xdr:colOff>0</xdr:colOff>
      <xdr:row>59</xdr:row>
      <xdr:rowOff>259256</xdr:rowOff>
    </xdr:to>
    <xdr:sp macro="" textlink="">
      <xdr:nvSpPr>
        <xdr:cNvPr id="2" name="Text Box 2"/>
        <xdr:cNvSpPr txBox="1">
          <a:spLocks noChangeArrowheads="1"/>
        </xdr:cNvSpPr>
      </xdr:nvSpPr>
      <xdr:spPr bwMode="auto">
        <a:xfrm>
          <a:off x="248023" y="12521653"/>
          <a:ext cx="10543802" cy="1291678"/>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物価変動及び消費税を除いた金額を記入すること。</a:t>
          </a:r>
        </a:p>
        <a:p>
          <a:pPr algn="l" rtl="0">
            <a:lnSpc>
              <a:spcPts val="1200"/>
            </a:lnSpc>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運営固定費には、ごみ処理量の変動に応じて変動しない費用を記載すること。</a:t>
          </a:r>
        </a:p>
        <a:p>
          <a:pPr algn="l" rtl="0">
            <a:defRPr sz="1000"/>
          </a:pP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　保険料、履行保証料等は本欄に記載すること。なお、保険については何を対象とした保険か分かるように記載すること。</a:t>
          </a:r>
        </a:p>
        <a:p>
          <a:pPr algn="l" rtl="0">
            <a:lnSpc>
              <a:spcPts val="1200"/>
            </a:lnSpc>
            <a:defRPr sz="1000"/>
          </a:pPr>
          <a:r>
            <a:rPr lang="en-US" altLang="ja-JP" sz="1100" b="0" i="0" u="none" strike="noStrike" baseline="0">
              <a:solidFill>
                <a:srgbClr val="000000"/>
              </a:solidFill>
              <a:latin typeface="ＭＳ 明朝"/>
              <a:ea typeface="ＭＳ 明朝"/>
            </a:rPr>
            <a:t>※5</a:t>
          </a:r>
          <a:r>
            <a:rPr lang="ja-JP" altLang="en-US" sz="1100" b="0" i="0" u="none" strike="noStrike" baseline="0">
              <a:solidFill>
                <a:srgbClr val="000000"/>
              </a:solidFill>
              <a:latin typeface="ＭＳ 明朝"/>
              <a:ea typeface="ＭＳ 明朝"/>
            </a:rPr>
            <a:t>　（量）の項目は、単位に置き換えること。</a:t>
          </a:r>
        </a:p>
        <a:p>
          <a:pPr algn="l" rtl="0">
            <a:lnSpc>
              <a:spcPts val="1200"/>
            </a:lnSpc>
            <a:defRPr sz="1000"/>
          </a:pPr>
          <a:r>
            <a:rPr lang="en-US" altLang="ja-JP" sz="1100" b="0" i="0" u="none" strike="noStrike" baseline="0">
              <a:solidFill>
                <a:srgbClr val="000000"/>
              </a:solidFill>
              <a:latin typeface="ＭＳ 明朝"/>
              <a:ea typeface="ＭＳ 明朝"/>
            </a:rPr>
            <a:t>※6</a:t>
          </a:r>
          <a:r>
            <a:rPr lang="ja-JP" altLang="en-US" sz="1100" b="0" i="0" u="none" strike="noStrike" baseline="0">
              <a:solidFill>
                <a:srgbClr val="000000"/>
              </a:solidFill>
              <a:latin typeface="ＭＳ 明朝"/>
              <a:ea typeface="ＭＳ 明朝"/>
            </a:rPr>
            <a:t>　記入欄が足りない場合は、適宜追加すること。</a:t>
          </a:r>
        </a:p>
      </xdr:txBody>
    </xdr:sp>
    <xdr:clientData/>
  </xdr:twoCellAnchor>
  <xdr:twoCellAnchor>
    <xdr:from>
      <xdr:col>1</xdr:col>
      <xdr:colOff>165100</xdr:colOff>
      <xdr:row>40</xdr:row>
      <xdr:rowOff>101600</xdr:rowOff>
    </xdr:from>
    <xdr:to>
      <xdr:col>15</xdr:col>
      <xdr:colOff>0</xdr:colOff>
      <xdr:row>45</xdr:row>
      <xdr:rowOff>101600</xdr:rowOff>
    </xdr:to>
    <xdr:sp macro="" textlink="">
      <xdr:nvSpPr>
        <xdr:cNvPr id="3" name="Text Box 31"/>
        <xdr:cNvSpPr txBox="1">
          <a:spLocks noChangeArrowheads="1"/>
        </xdr:cNvSpPr>
      </xdr:nvSpPr>
      <xdr:spPr bwMode="auto">
        <a:xfrm>
          <a:off x="365125" y="8226425"/>
          <a:ext cx="10426700" cy="1000125"/>
        </a:xfrm>
        <a:prstGeom prst="rect">
          <a:avLst/>
        </a:prstGeom>
        <a:solidFill>
          <a:srgbClr val="FFFFFF"/>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物価変動及び消費税を除いた金額を記入すること。</a:t>
          </a:r>
        </a:p>
        <a:p>
          <a:pPr algn="l" rtl="0">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運営固定費には、ごみ処理量の変動に応じて変動しない費用を記載すること。</a:t>
          </a:r>
        </a:p>
        <a:p>
          <a:pPr algn="l" rtl="0">
            <a:lnSpc>
              <a:spcPts val="1300"/>
            </a:lnSpc>
            <a:defRPr sz="1000"/>
          </a:pP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　（量）の項目は、単位に置き換えること。</a:t>
          </a:r>
        </a:p>
        <a:p>
          <a:pPr algn="l" rtl="0">
            <a:lnSpc>
              <a:spcPts val="1200"/>
            </a:lnSpc>
            <a:defRPr sz="1000"/>
          </a:pPr>
          <a:r>
            <a:rPr lang="en-US" altLang="ja-JP" sz="1100" b="0" i="0" u="none" strike="noStrike" baseline="0">
              <a:solidFill>
                <a:srgbClr val="000000"/>
              </a:solidFill>
              <a:latin typeface="ＭＳ 明朝"/>
              <a:ea typeface="ＭＳ 明朝"/>
            </a:rPr>
            <a:t>※5</a:t>
          </a:r>
          <a:r>
            <a:rPr lang="ja-JP" altLang="en-US" sz="1100" b="0" i="0" u="none" strike="noStrike" baseline="0">
              <a:solidFill>
                <a:srgbClr val="000000"/>
              </a:solidFill>
              <a:latin typeface="ＭＳ 明朝"/>
              <a:ea typeface="ＭＳ 明朝"/>
            </a:rPr>
            <a:t>　記入欄が足りない場合は、適宜追加すること。</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96611</xdr:colOff>
      <xdr:row>57</xdr:row>
      <xdr:rowOff>90086</xdr:rowOff>
    </xdr:from>
    <xdr:to>
      <xdr:col>15</xdr:col>
      <xdr:colOff>0</xdr:colOff>
      <xdr:row>62</xdr:row>
      <xdr:rowOff>81643</xdr:rowOff>
    </xdr:to>
    <xdr:sp macro="" textlink="">
      <xdr:nvSpPr>
        <xdr:cNvPr id="2" name="Text Box 31"/>
        <xdr:cNvSpPr txBox="1">
          <a:spLocks noChangeArrowheads="1"/>
        </xdr:cNvSpPr>
      </xdr:nvSpPr>
      <xdr:spPr bwMode="auto">
        <a:xfrm>
          <a:off x="296636" y="11672486"/>
          <a:ext cx="12333514" cy="991682"/>
        </a:xfrm>
        <a:prstGeom prst="rect">
          <a:avLst/>
        </a:prstGeom>
        <a:solidFill>
          <a:srgbClr val="FFFFFF"/>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物価変動及び消費税を除いた金額を記入すること。</a:t>
          </a:r>
        </a:p>
        <a:p>
          <a:pPr algn="l" rtl="0">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運営固定費には、ごみ処理量の変動に応じて変動しない費用を記載すること。</a:t>
          </a:r>
        </a:p>
        <a:p>
          <a:pPr algn="l" rtl="0">
            <a:lnSpc>
              <a:spcPts val="1300"/>
            </a:lnSpc>
            <a:defRPr sz="1000"/>
          </a:pP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　（量）の項目は、単位に置き換えること。</a:t>
          </a:r>
        </a:p>
        <a:p>
          <a:pPr algn="l" rtl="0">
            <a:lnSpc>
              <a:spcPts val="1200"/>
            </a:lnSpc>
            <a:defRPr sz="1000"/>
          </a:pPr>
          <a:r>
            <a:rPr lang="en-US" altLang="ja-JP" sz="1100" b="0" i="0" u="none" strike="noStrike" baseline="0">
              <a:solidFill>
                <a:srgbClr val="000000"/>
              </a:solidFill>
              <a:latin typeface="ＭＳ 明朝"/>
              <a:ea typeface="ＭＳ 明朝"/>
            </a:rPr>
            <a:t>※5</a:t>
          </a:r>
          <a:r>
            <a:rPr lang="ja-JP" altLang="en-US" sz="1100" b="0" i="0" u="none" strike="noStrike" baseline="0">
              <a:solidFill>
                <a:srgbClr val="000000"/>
              </a:solidFill>
              <a:latin typeface="ＭＳ 明朝"/>
              <a:ea typeface="ＭＳ 明朝"/>
            </a:rPr>
            <a:t>　記入欄が足りない場合は、適宜追加すること。</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34636</xdr:colOff>
      <xdr:row>35</xdr:row>
      <xdr:rowOff>86589</xdr:rowOff>
    </xdr:from>
    <xdr:to>
      <xdr:col>16</xdr:col>
      <xdr:colOff>0</xdr:colOff>
      <xdr:row>37</xdr:row>
      <xdr:rowOff>173182</xdr:rowOff>
    </xdr:to>
    <xdr:sp macro="" textlink="">
      <xdr:nvSpPr>
        <xdr:cNvPr id="2" name="Text Box 31"/>
        <xdr:cNvSpPr txBox="1">
          <a:spLocks noChangeArrowheads="1"/>
        </xdr:cNvSpPr>
      </xdr:nvSpPr>
      <xdr:spPr bwMode="auto">
        <a:xfrm>
          <a:off x="234661" y="10506939"/>
          <a:ext cx="11119139" cy="610468"/>
        </a:xfrm>
        <a:prstGeom prst="rect">
          <a:avLst/>
        </a:prstGeom>
        <a:solidFill>
          <a:srgbClr val="FFFFFF"/>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物価変動及び消費税を除いた金額を記入すること。</a:t>
          </a:r>
        </a:p>
        <a:p>
          <a:pPr algn="l" rtl="0">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記入欄が足りない場合は、適宜追加すること。</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19050</xdr:colOff>
      <xdr:row>65</xdr:row>
      <xdr:rowOff>114300</xdr:rowOff>
    </xdr:from>
    <xdr:to>
      <xdr:col>16</xdr:col>
      <xdr:colOff>0</xdr:colOff>
      <xdr:row>71</xdr:row>
      <xdr:rowOff>123825</xdr:rowOff>
    </xdr:to>
    <xdr:sp macro="" textlink="">
      <xdr:nvSpPr>
        <xdr:cNvPr id="44048" name="Text Box 16"/>
        <xdr:cNvSpPr txBox="1">
          <a:spLocks noChangeArrowheads="1"/>
        </xdr:cNvSpPr>
      </xdr:nvSpPr>
      <xdr:spPr bwMode="auto">
        <a:xfrm>
          <a:off x="409575" y="16135350"/>
          <a:ext cx="13916025" cy="1038225"/>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一円未満は切り捨てること。ただし、表示は千円単位とする。（したがって、小数点第三位まで入力し、表示は小数点第一位を四捨五入すること。）</a:t>
          </a:r>
        </a:p>
        <a:p>
          <a:pPr algn="l" rtl="0">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物価変動及び消費税を除いた金額を記入すること。</a:t>
          </a:r>
        </a:p>
        <a:p>
          <a:pPr algn="l" rtl="0">
            <a:lnSpc>
              <a:spcPts val="1100"/>
            </a:lnSpc>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法人税等（法人税、事業税、住民税）は、実際に納付する年度が所得算定の年度と異なる場合でも、所得算定の年度に納付するものとして計上すること。</a:t>
          </a:r>
        </a:p>
        <a:p>
          <a:pPr algn="l" rtl="0">
            <a:lnSpc>
              <a:spcPts val="1300"/>
            </a:lnSpc>
            <a:defRPr sz="1000"/>
          </a:pP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　可能な範囲で詳細に記載し、記入欄が足りない場合は、適宜追加すること。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65465</xdr:colOff>
      <xdr:row>22</xdr:row>
      <xdr:rowOff>94657</xdr:rowOff>
    </xdr:from>
    <xdr:to>
      <xdr:col>15</xdr:col>
      <xdr:colOff>0</xdr:colOff>
      <xdr:row>25</xdr:row>
      <xdr:rowOff>122464</xdr:rowOff>
    </xdr:to>
    <xdr:sp macro="" textlink="">
      <xdr:nvSpPr>
        <xdr:cNvPr id="2" name="Text Box 40"/>
        <xdr:cNvSpPr txBox="1">
          <a:spLocks noChangeArrowheads="1"/>
        </xdr:cNvSpPr>
      </xdr:nvSpPr>
      <xdr:spPr bwMode="auto">
        <a:xfrm>
          <a:off x="324001" y="9551621"/>
          <a:ext cx="12058499" cy="640129"/>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物価変動を除いた金額を記入すること。</a:t>
          </a:r>
          <a:endParaRPr lang="en-US" altLang="ja-JP" sz="1100" b="0" i="0" u="none" strike="noStrike" baseline="0">
            <a:solidFill>
              <a:srgbClr val="000000"/>
            </a:solidFill>
            <a:latin typeface="ＭＳ 明朝"/>
            <a:ea typeface="ＭＳ 明朝"/>
          </a:endParaRPr>
        </a:p>
        <a:p>
          <a:pPr algn="l" rtl="0">
            <a:defRPr sz="1000"/>
          </a:pPr>
          <a:r>
            <a:rPr lang="en-US" altLang="ja-JP" sz="1100" b="0" i="0" baseline="0">
              <a:effectLst/>
              <a:latin typeface="ＭＳ 明朝" pitchFamily="17" charset="-128"/>
              <a:ea typeface="ＭＳ 明朝" pitchFamily="17" charset="-128"/>
              <a:cs typeface="+mn-cs"/>
            </a:rPr>
            <a:t>※3</a:t>
          </a:r>
          <a:r>
            <a:rPr lang="ja-JP" altLang="ja-JP" sz="1100" b="0" i="0" baseline="0">
              <a:effectLst/>
              <a:latin typeface="ＭＳ 明朝" pitchFamily="17" charset="-128"/>
              <a:ea typeface="ＭＳ 明朝" pitchFamily="17" charset="-128"/>
              <a:cs typeface="+mn-cs"/>
            </a:rPr>
            <a:t>　</a:t>
          </a:r>
          <a:r>
            <a:rPr lang="ja-JP" altLang="en-US" sz="1100" b="0" i="0" baseline="0">
              <a:effectLst/>
              <a:latin typeface="ＭＳ 明朝" pitchFamily="17" charset="-128"/>
              <a:ea typeface="ＭＳ 明朝" pitchFamily="17" charset="-128"/>
              <a:cs typeface="+mn-cs"/>
            </a:rPr>
            <a:t>第</a:t>
          </a:r>
          <a:r>
            <a:rPr lang="en-US" altLang="ja-JP" sz="1100" b="0" i="0" baseline="0">
              <a:effectLst/>
              <a:latin typeface="ＭＳ 明朝" pitchFamily="17" charset="-128"/>
              <a:ea typeface="ＭＳ 明朝" pitchFamily="17" charset="-128"/>
              <a:cs typeface="+mn-cs"/>
            </a:rPr>
            <a:t>7-4-1</a:t>
          </a:r>
          <a:r>
            <a:rPr lang="ja-JP" altLang="en-US" sz="1100" b="0" i="0" baseline="0">
              <a:effectLst/>
              <a:latin typeface="ＭＳ 明朝" pitchFamily="17" charset="-128"/>
              <a:ea typeface="ＭＳ 明朝" pitchFamily="17" charset="-128"/>
              <a:cs typeface="+mn-cs"/>
            </a:rPr>
            <a:t>号様式と整合させること。</a:t>
          </a:r>
        </a:p>
        <a:p>
          <a:pPr algn="l" rtl="0">
            <a:defRPr sz="1000"/>
          </a:pPr>
          <a:endParaRPr lang="ja-JP" altLang="en-US" sz="1100" b="0" i="0" u="none" strike="noStrike" baseline="0">
            <a:solidFill>
              <a:srgbClr val="000000"/>
            </a:solidFill>
            <a:latin typeface="ＭＳ 明朝" pitchFamily="17" charset="-128"/>
            <a:ea typeface="ＭＳ 明朝"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196093</xdr:colOff>
      <xdr:row>25</xdr:row>
      <xdr:rowOff>138200</xdr:rowOff>
    </xdr:from>
    <xdr:to>
      <xdr:col>15</xdr:col>
      <xdr:colOff>130628</xdr:colOff>
      <xdr:row>28</xdr:row>
      <xdr:rowOff>76201</xdr:rowOff>
    </xdr:to>
    <xdr:sp macro="" textlink="">
      <xdr:nvSpPr>
        <xdr:cNvPr id="2" name="Text Box 40"/>
        <xdr:cNvSpPr txBox="1">
          <a:spLocks noChangeArrowheads="1"/>
        </xdr:cNvSpPr>
      </xdr:nvSpPr>
      <xdr:spPr bwMode="auto">
        <a:xfrm>
          <a:off x="424693" y="4220343"/>
          <a:ext cx="10896449" cy="525829"/>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物価変動を除いた金額を記入すること。</a:t>
          </a:r>
          <a:endParaRPr lang="en-US" altLang="ja-JP" sz="1100" b="0" i="0" u="none" strike="noStrike" baseline="0">
            <a:solidFill>
              <a:srgbClr val="000000"/>
            </a:solidFill>
            <a:latin typeface="ＭＳ 明朝"/>
            <a:ea typeface="ＭＳ 明朝"/>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100" b="0" i="0" baseline="0">
              <a:effectLst/>
              <a:latin typeface="ＭＳ 明朝" pitchFamily="17" charset="-128"/>
              <a:ea typeface="ＭＳ 明朝" pitchFamily="17" charset="-128"/>
              <a:cs typeface="+mn-cs"/>
            </a:rPr>
            <a:t>※3</a:t>
          </a:r>
          <a:r>
            <a:rPr lang="ja-JP" altLang="ja-JP" sz="1100" b="0" i="0" baseline="0">
              <a:effectLst/>
              <a:latin typeface="ＭＳ 明朝" pitchFamily="17" charset="-128"/>
              <a:ea typeface="ＭＳ 明朝" pitchFamily="17" charset="-128"/>
              <a:cs typeface="+mn-cs"/>
            </a:rPr>
            <a:t>　</a:t>
          </a:r>
          <a:r>
            <a:rPr lang="ja-JP" altLang="en-US" sz="1100" b="0" i="0" baseline="0">
              <a:effectLst/>
              <a:latin typeface="ＭＳ 明朝" pitchFamily="17" charset="-128"/>
              <a:ea typeface="ＭＳ 明朝" pitchFamily="17" charset="-128"/>
              <a:cs typeface="+mn-cs"/>
            </a:rPr>
            <a:t>第７</a:t>
          </a:r>
          <a:r>
            <a:rPr lang="en-US" altLang="ja-JP" sz="1100" b="0" i="0" baseline="0">
              <a:effectLst/>
              <a:latin typeface="ＭＳ 明朝" pitchFamily="17" charset="-128"/>
              <a:ea typeface="ＭＳ 明朝" pitchFamily="17" charset="-128"/>
              <a:cs typeface="+mn-cs"/>
            </a:rPr>
            <a:t>-4</a:t>
          </a:r>
          <a:r>
            <a:rPr lang="ja-JP" altLang="en-US" sz="1100" b="0" i="0" baseline="0">
              <a:effectLst/>
              <a:latin typeface="ＭＳ 明朝" pitchFamily="17" charset="-128"/>
              <a:ea typeface="ＭＳ 明朝" pitchFamily="17" charset="-128"/>
              <a:cs typeface="+mn-cs"/>
            </a:rPr>
            <a:t>号様式と整合させること。</a:t>
          </a:r>
        </a:p>
        <a:p>
          <a:pPr algn="l" rtl="0">
            <a:lnSpc>
              <a:spcPts val="1200"/>
            </a:lnSpc>
            <a:defRPr sz="1000"/>
          </a:pPr>
          <a:endParaRPr lang="ja-JP" altLang="en-US" sz="1100" b="0" i="0" u="none" strike="noStrike" baseline="0">
            <a:solidFill>
              <a:srgbClr val="000000"/>
            </a:solidFill>
            <a:latin typeface="ＭＳ 明朝" pitchFamily="17" charset="-128"/>
            <a:ea typeface="ＭＳ 明朝"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5</xdr:row>
      <xdr:rowOff>0</xdr:rowOff>
    </xdr:from>
    <xdr:to>
      <xdr:col>4</xdr:col>
      <xdr:colOff>957263</xdr:colOff>
      <xdr:row>10</xdr:row>
      <xdr:rowOff>4763</xdr:rowOff>
    </xdr:to>
    <xdr:cxnSp macro="">
      <xdr:nvCxnSpPr>
        <xdr:cNvPr id="6" name="直線コネクタ 5"/>
        <xdr:cNvCxnSpPr/>
      </xdr:nvCxnSpPr>
      <xdr:spPr bwMode="auto">
        <a:xfrm>
          <a:off x="2762250" y="1619250"/>
          <a:ext cx="2881313" cy="1624013"/>
        </a:xfrm>
        <a:prstGeom prst="line">
          <a:avLst/>
        </a:prstGeom>
        <a:solidFill>
          <a:srgbClr val="09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44823</xdr:colOff>
      <xdr:row>44</xdr:row>
      <xdr:rowOff>56029</xdr:rowOff>
    </xdr:from>
    <xdr:to>
      <xdr:col>18</xdr:col>
      <xdr:colOff>0</xdr:colOff>
      <xdr:row>48</xdr:row>
      <xdr:rowOff>170329</xdr:rowOff>
    </xdr:to>
    <xdr:sp macro="" textlink="">
      <xdr:nvSpPr>
        <xdr:cNvPr id="3" name="Text Box 1"/>
        <xdr:cNvSpPr txBox="1">
          <a:spLocks noChangeArrowheads="1"/>
        </xdr:cNvSpPr>
      </xdr:nvSpPr>
      <xdr:spPr bwMode="auto">
        <a:xfrm>
          <a:off x="224117" y="9002805"/>
          <a:ext cx="9834283" cy="903195"/>
        </a:xfrm>
        <a:prstGeom prst="rect">
          <a:avLst/>
        </a:prstGeom>
        <a:solidFill>
          <a:srgbClr val="FFFFFF"/>
        </a:solid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一円未満は切り捨てること。ただし、表示は千円単位とする。（したがって、小数点第三位まで入力し、表示は小数点第一位を四捨五入すること。）</a:t>
          </a:r>
        </a:p>
        <a:p>
          <a:pPr algn="l" rtl="0">
            <a:lnSpc>
              <a:spcPts val="1300"/>
            </a:lnSpc>
            <a:defRPr sz="1000"/>
          </a:pPr>
          <a:r>
            <a:rPr lang="en-US" altLang="ja-JP" sz="1100" b="0" i="0" u="none" strike="noStrike" baseline="0">
              <a:solidFill>
                <a:sysClr val="windowText" lastClr="000000"/>
              </a:solidFill>
              <a:latin typeface="ＭＳ 明朝"/>
              <a:ea typeface="ＭＳ 明朝"/>
            </a:rPr>
            <a:t>※2</a:t>
          </a:r>
          <a:r>
            <a:rPr lang="ja-JP" altLang="en-US" sz="1100" b="0" i="0" u="none" strike="noStrike" baseline="0">
              <a:solidFill>
                <a:sysClr val="windowText" lastClr="000000"/>
              </a:solidFill>
              <a:latin typeface="ＭＳ 明朝"/>
              <a:ea typeface="ＭＳ 明朝"/>
            </a:rPr>
            <a:t>　上記費用は、基礎審査に関わる提出資料の運営体制等と整合させること。</a:t>
          </a:r>
        </a:p>
        <a:p>
          <a:pPr algn="l" rtl="0">
            <a:lnSpc>
              <a:spcPts val="1000"/>
            </a:lnSpc>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記入欄が足りない場合は，適宜追加すること。</a:t>
          </a:r>
          <a:endParaRPr lang="en-US" altLang="ja-JP" sz="1100" b="0" i="0" u="none" strike="noStrike" baseline="0">
            <a:solidFill>
              <a:srgbClr val="000000"/>
            </a:solidFill>
            <a:latin typeface="ＭＳ 明朝"/>
            <a:ea typeface="ＭＳ 明朝"/>
          </a:endParaRPr>
        </a:p>
        <a:p>
          <a:pPr algn="l" rtl="0">
            <a:lnSpc>
              <a:spcPts val="1000"/>
            </a:lnSpc>
            <a:defRPr sz="1000"/>
          </a:pP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　エネルギー回収型廃棄物処理施設とマテリアルリサイクル推進施設とで兼任者がいる場合には、運営固定費</a:t>
          </a:r>
          <a:r>
            <a:rPr lang="en-US" altLang="ja-JP" sz="1100" b="0" i="0" u="none" strike="noStrike" baseline="0">
              <a:solidFill>
                <a:srgbClr val="000000"/>
              </a:solidFill>
              <a:latin typeface="ＭＳ 明朝"/>
              <a:ea typeface="ＭＳ 明朝"/>
            </a:rPr>
            <a:t>Ⅰ</a:t>
          </a:r>
          <a:r>
            <a:rPr lang="ja-JP" altLang="en-US" sz="1100" b="0" i="0" u="none" strike="noStrike" baseline="0">
              <a:solidFill>
                <a:srgbClr val="000000"/>
              </a:solidFill>
              <a:latin typeface="ＭＳ 明朝"/>
              <a:ea typeface="ＭＳ 明朝"/>
            </a:rPr>
            <a:t>（人件費）に計上すること。</a:t>
          </a:r>
        </a:p>
        <a:p>
          <a:pPr algn="l" rtl="0">
            <a:lnSpc>
              <a:spcPts val="1000"/>
            </a:lnSpc>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96520</xdr:colOff>
      <xdr:row>40</xdr:row>
      <xdr:rowOff>111760</xdr:rowOff>
    </xdr:from>
    <xdr:to>
      <xdr:col>14</xdr:col>
      <xdr:colOff>591820</xdr:colOff>
      <xdr:row>45</xdr:row>
      <xdr:rowOff>127000</xdr:rowOff>
    </xdr:to>
    <xdr:sp macro="" textlink="">
      <xdr:nvSpPr>
        <xdr:cNvPr id="3" name="Text Box 31"/>
        <xdr:cNvSpPr txBox="1">
          <a:spLocks noChangeArrowheads="1"/>
        </xdr:cNvSpPr>
      </xdr:nvSpPr>
      <xdr:spPr bwMode="auto">
        <a:xfrm>
          <a:off x="299720" y="8544560"/>
          <a:ext cx="10388600" cy="1031240"/>
        </a:xfrm>
        <a:prstGeom prst="rect">
          <a:avLst/>
        </a:prstGeom>
        <a:solidFill>
          <a:srgbClr val="FFFFFF"/>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物価変動及び消費税を除いた金額を記入すること。</a:t>
          </a:r>
        </a:p>
        <a:p>
          <a:pPr algn="l" rtl="0">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運営固定費には、ごみ処理量の変動に応じて変動しない費用を記載すること。</a:t>
          </a:r>
        </a:p>
        <a:p>
          <a:pPr algn="l" rtl="0">
            <a:lnSpc>
              <a:spcPts val="1300"/>
            </a:lnSpc>
            <a:defRPr sz="1000"/>
          </a:pP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　（量）の項目は、単位に置き換えること。</a:t>
          </a:r>
        </a:p>
        <a:p>
          <a:pPr algn="l" rtl="0">
            <a:lnSpc>
              <a:spcPts val="1200"/>
            </a:lnSpc>
            <a:defRPr sz="1000"/>
          </a:pPr>
          <a:r>
            <a:rPr lang="en-US" altLang="ja-JP" sz="1100" b="0" i="0" u="none" strike="noStrike" baseline="0">
              <a:solidFill>
                <a:srgbClr val="000000"/>
              </a:solidFill>
              <a:latin typeface="ＭＳ 明朝"/>
              <a:ea typeface="ＭＳ 明朝"/>
            </a:rPr>
            <a:t>※5</a:t>
          </a:r>
          <a:r>
            <a:rPr lang="ja-JP" altLang="en-US" sz="1100" b="0" i="0" u="none" strike="noStrike" baseline="0">
              <a:solidFill>
                <a:srgbClr val="000000"/>
              </a:solidFill>
              <a:latin typeface="ＭＳ 明朝"/>
              <a:ea typeface="ＭＳ 明朝"/>
            </a:rPr>
            <a:t>　記入欄が足りない場合は、適宜追加すること。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74840</xdr:colOff>
      <xdr:row>57</xdr:row>
      <xdr:rowOff>111858</xdr:rowOff>
    </xdr:from>
    <xdr:to>
      <xdr:col>14</xdr:col>
      <xdr:colOff>707572</xdr:colOff>
      <xdr:row>62</xdr:row>
      <xdr:rowOff>103414</xdr:rowOff>
    </xdr:to>
    <xdr:sp macro="" textlink="">
      <xdr:nvSpPr>
        <xdr:cNvPr id="27679" name="Text Box 31"/>
        <xdr:cNvSpPr txBox="1">
          <a:spLocks noChangeArrowheads="1"/>
        </xdr:cNvSpPr>
      </xdr:nvSpPr>
      <xdr:spPr bwMode="auto">
        <a:xfrm>
          <a:off x="259897" y="11716029"/>
          <a:ext cx="11104789" cy="971271"/>
        </a:xfrm>
        <a:prstGeom prst="rect">
          <a:avLst/>
        </a:prstGeom>
        <a:solidFill>
          <a:srgbClr val="FFFFFF"/>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物価変動及び消費税を除いた金額を記入すること。</a:t>
          </a:r>
        </a:p>
        <a:p>
          <a:pPr algn="l" rtl="0">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運営固定費には、ごみ処理量の変動に応じて変動しない費用を記載すること。</a:t>
          </a:r>
        </a:p>
        <a:p>
          <a:pPr algn="l" rtl="0">
            <a:lnSpc>
              <a:spcPts val="1300"/>
            </a:lnSpc>
            <a:defRPr sz="1000"/>
          </a:pP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　（量）の項目は、単位に置き換えること。</a:t>
          </a:r>
        </a:p>
        <a:p>
          <a:pPr algn="l" rtl="0">
            <a:lnSpc>
              <a:spcPts val="1200"/>
            </a:lnSpc>
            <a:defRPr sz="1000"/>
          </a:pPr>
          <a:r>
            <a:rPr lang="en-US" altLang="ja-JP" sz="1100" b="0" i="0" u="none" strike="noStrike" baseline="0">
              <a:solidFill>
                <a:srgbClr val="000000"/>
              </a:solidFill>
              <a:latin typeface="ＭＳ 明朝"/>
              <a:ea typeface="ＭＳ 明朝"/>
            </a:rPr>
            <a:t>※5</a:t>
          </a:r>
          <a:r>
            <a:rPr lang="ja-JP" altLang="en-US" sz="1100" b="0" i="0" u="none" strike="noStrike" baseline="0">
              <a:solidFill>
                <a:srgbClr val="000000"/>
              </a:solidFill>
              <a:latin typeface="ＭＳ 明朝"/>
              <a:ea typeface="ＭＳ 明朝"/>
            </a:rPr>
            <a:t>　記入欄が足りない場合は、適宜追加すること。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58882</xdr:colOff>
      <xdr:row>35</xdr:row>
      <xdr:rowOff>41563</xdr:rowOff>
    </xdr:from>
    <xdr:to>
      <xdr:col>15</xdr:col>
      <xdr:colOff>647700</xdr:colOff>
      <xdr:row>37</xdr:row>
      <xdr:rowOff>161925</xdr:rowOff>
    </xdr:to>
    <xdr:sp macro="" textlink="">
      <xdr:nvSpPr>
        <xdr:cNvPr id="2" name="Text Box 31"/>
        <xdr:cNvSpPr txBox="1">
          <a:spLocks noChangeArrowheads="1"/>
        </xdr:cNvSpPr>
      </xdr:nvSpPr>
      <xdr:spPr bwMode="auto">
        <a:xfrm>
          <a:off x="258907" y="10652413"/>
          <a:ext cx="11047268" cy="644237"/>
        </a:xfrm>
        <a:prstGeom prst="rect">
          <a:avLst/>
        </a:prstGeom>
        <a:solidFill>
          <a:srgbClr val="FFFFFF"/>
        </a:solidFill>
        <a:ln>
          <a:noFill/>
        </a:ln>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　一円未満は切り捨てること。</a:t>
          </a:r>
        </a:p>
        <a:p>
          <a:pPr algn="l" rtl="0">
            <a:lnSpc>
              <a:spcPts val="1300"/>
            </a:lnSpc>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　物価変動及び消費税を除いた金額を記入すること。</a:t>
          </a:r>
        </a:p>
        <a:p>
          <a:pPr algn="l" rtl="0">
            <a:defRPr sz="1000"/>
          </a:pP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　記入欄が足りない場合は、適宜追加すること。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ysClr val="window" lastClr="FFFFFF">
            <a:lumMod val="95000"/>
          </a:sysClr>
        </a:solidFill>
        <a:ln w="25400" cap="flat" cmpd="sng" algn="ctr">
          <a:solidFill>
            <a:sysClr val="window" lastClr="FFFFFF">
              <a:lumMod val="50000"/>
            </a:sysClr>
          </a:solidFill>
          <a:prstDash val="solid"/>
          <a:round/>
          <a:headEnd type="none" w="med" len="med"/>
          <a:tailEnd type="none" w="med" len="med"/>
        </a:ln>
        <a:effectLst/>
        <a:extLst/>
      </a:spPr>
      <a:bodyPr vertOverflow="clip" horzOverflow="clip" wrap="square" lIns="0" tIns="0" rIns="0" bIns="0" rtlCol="0" anchor="ctr" anchorCtr="1" upright="1"/>
      <a:lstStyle>
        <a:defPPr marL="0" marR="0" indent="0" algn="l" defTabSz="914400" eaLnBrk="1" fontAlgn="auto" latinLnBrk="0" hangingPunct="1">
          <a:lnSpc>
            <a:spcPct val="100000"/>
          </a:lnSpc>
          <a:spcBef>
            <a:spcPts val="0"/>
          </a:spcBef>
          <a:spcAft>
            <a:spcPts val="0"/>
          </a:spcAft>
          <a:buClrTx/>
          <a:buSzTx/>
          <a:buFontTx/>
          <a:buNone/>
          <a:tabLst/>
          <a:defRPr kumimoji="1" sz="1400" b="1" i="0" u="none" strike="noStrike" kern="0" cap="none" spc="0" normalizeH="0" baseline="0" noProof="0">
            <a:ln>
              <a:noFill/>
            </a:ln>
            <a:solidFill>
              <a:sysClr val="window" lastClr="FFFFFF">
                <a:lumMod val="50000"/>
              </a:sysClr>
            </a:solidFill>
            <a:effectLst/>
            <a:uLnTx/>
            <a:uFillTx/>
            <a:latin typeface="Calibri"/>
            <a:ea typeface="ＭＳ Ｐゴシック" panose="020B0600070205080204" pitchFamily="50" charset="-128"/>
          </a:defRPr>
        </a:defP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tabSelected="1" view="pageBreakPreview" zoomScaleNormal="85" zoomScaleSheetLayoutView="100" workbookViewId="0">
      <selection activeCell="A2" sqref="A2"/>
    </sheetView>
  </sheetViews>
  <sheetFormatPr defaultRowHeight="13.5"/>
  <cols>
    <col min="1" max="1" width="19.5" style="506" customWidth="1"/>
    <col min="2" max="2" width="66.25" style="506" customWidth="1"/>
    <col min="3" max="256" width="8.875" style="506"/>
    <col min="257" max="257" width="16.25" style="506" customWidth="1"/>
    <col min="258" max="258" width="71.625" style="506" customWidth="1"/>
    <col min="259" max="512" width="8.875" style="506"/>
    <col min="513" max="513" width="16.25" style="506" customWidth="1"/>
    <col min="514" max="514" width="71.625" style="506" customWidth="1"/>
    <col min="515" max="768" width="8.875" style="506"/>
    <col min="769" max="769" width="16.25" style="506" customWidth="1"/>
    <col min="770" max="770" width="71.625" style="506" customWidth="1"/>
    <col min="771" max="1024" width="8.875" style="506"/>
    <col min="1025" max="1025" width="16.25" style="506" customWidth="1"/>
    <col min="1026" max="1026" width="71.625" style="506" customWidth="1"/>
    <col min="1027" max="1280" width="8.875" style="506"/>
    <col min="1281" max="1281" width="16.25" style="506" customWidth="1"/>
    <col min="1282" max="1282" width="71.625" style="506" customWidth="1"/>
    <col min="1283" max="1536" width="8.875" style="506"/>
    <col min="1537" max="1537" width="16.25" style="506" customWidth="1"/>
    <col min="1538" max="1538" width="71.625" style="506" customWidth="1"/>
    <col min="1539" max="1792" width="8.875" style="506"/>
    <col min="1793" max="1793" width="16.25" style="506" customWidth="1"/>
    <col min="1794" max="1794" width="71.625" style="506" customWidth="1"/>
    <col min="1795" max="2048" width="8.875" style="506"/>
    <col min="2049" max="2049" width="16.25" style="506" customWidth="1"/>
    <col min="2050" max="2050" width="71.625" style="506" customWidth="1"/>
    <col min="2051" max="2304" width="8.875" style="506"/>
    <col min="2305" max="2305" width="16.25" style="506" customWidth="1"/>
    <col min="2306" max="2306" width="71.625" style="506" customWidth="1"/>
    <col min="2307" max="2560" width="8.875" style="506"/>
    <col min="2561" max="2561" width="16.25" style="506" customWidth="1"/>
    <col min="2562" max="2562" width="71.625" style="506" customWidth="1"/>
    <col min="2563" max="2816" width="8.875" style="506"/>
    <col min="2817" max="2817" width="16.25" style="506" customWidth="1"/>
    <col min="2818" max="2818" width="71.625" style="506" customWidth="1"/>
    <col min="2819" max="3072" width="8.875" style="506"/>
    <col min="3073" max="3073" width="16.25" style="506" customWidth="1"/>
    <col min="3074" max="3074" width="71.625" style="506" customWidth="1"/>
    <col min="3075" max="3328" width="8.875" style="506"/>
    <col min="3329" max="3329" width="16.25" style="506" customWidth="1"/>
    <col min="3330" max="3330" width="71.625" style="506" customWidth="1"/>
    <col min="3331" max="3584" width="8.875" style="506"/>
    <col min="3585" max="3585" width="16.25" style="506" customWidth="1"/>
    <col min="3586" max="3586" width="71.625" style="506" customWidth="1"/>
    <col min="3587" max="3840" width="8.875" style="506"/>
    <col min="3841" max="3841" width="16.25" style="506" customWidth="1"/>
    <col min="3842" max="3842" width="71.625" style="506" customWidth="1"/>
    <col min="3843" max="4096" width="8.875" style="506"/>
    <col min="4097" max="4097" width="16.25" style="506" customWidth="1"/>
    <col min="4098" max="4098" width="71.625" style="506" customWidth="1"/>
    <col min="4099" max="4352" width="8.875" style="506"/>
    <col min="4353" max="4353" width="16.25" style="506" customWidth="1"/>
    <col min="4354" max="4354" width="71.625" style="506" customWidth="1"/>
    <col min="4355" max="4608" width="8.875" style="506"/>
    <col min="4609" max="4609" width="16.25" style="506" customWidth="1"/>
    <col min="4610" max="4610" width="71.625" style="506" customWidth="1"/>
    <col min="4611" max="4864" width="8.875" style="506"/>
    <col min="4865" max="4865" width="16.25" style="506" customWidth="1"/>
    <col min="4866" max="4866" width="71.625" style="506" customWidth="1"/>
    <col min="4867" max="5120" width="8.875" style="506"/>
    <col min="5121" max="5121" width="16.25" style="506" customWidth="1"/>
    <col min="5122" max="5122" width="71.625" style="506" customWidth="1"/>
    <col min="5123" max="5376" width="8.875" style="506"/>
    <col min="5377" max="5377" width="16.25" style="506" customWidth="1"/>
    <col min="5378" max="5378" width="71.625" style="506" customWidth="1"/>
    <col min="5379" max="5632" width="8.875" style="506"/>
    <col min="5633" max="5633" width="16.25" style="506" customWidth="1"/>
    <col min="5634" max="5634" width="71.625" style="506" customWidth="1"/>
    <col min="5635" max="5888" width="8.875" style="506"/>
    <col min="5889" max="5889" width="16.25" style="506" customWidth="1"/>
    <col min="5890" max="5890" width="71.625" style="506" customWidth="1"/>
    <col min="5891" max="6144" width="8.875" style="506"/>
    <col min="6145" max="6145" width="16.25" style="506" customWidth="1"/>
    <col min="6146" max="6146" width="71.625" style="506" customWidth="1"/>
    <col min="6147" max="6400" width="8.875" style="506"/>
    <col min="6401" max="6401" width="16.25" style="506" customWidth="1"/>
    <col min="6402" max="6402" width="71.625" style="506" customWidth="1"/>
    <col min="6403" max="6656" width="8.875" style="506"/>
    <col min="6657" max="6657" width="16.25" style="506" customWidth="1"/>
    <col min="6658" max="6658" width="71.625" style="506" customWidth="1"/>
    <col min="6659" max="6912" width="8.875" style="506"/>
    <col min="6913" max="6913" width="16.25" style="506" customWidth="1"/>
    <col min="6914" max="6914" width="71.625" style="506" customWidth="1"/>
    <col min="6915" max="7168" width="8.875" style="506"/>
    <col min="7169" max="7169" width="16.25" style="506" customWidth="1"/>
    <col min="7170" max="7170" width="71.625" style="506" customWidth="1"/>
    <col min="7171" max="7424" width="8.875" style="506"/>
    <col min="7425" max="7425" width="16.25" style="506" customWidth="1"/>
    <col min="7426" max="7426" width="71.625" style="506" customWidth="1"/>
    <col min="7427" max="7680" width="8.875" style="506"/>
    <col min="7681" max="7681" width="16.25" style="506" customWidth="1"/>
    <col min="7682" max="7682" width="71.625" style="506" customWidth="1"/>
    <col min="7683" max="7936" width="8.875" style="506"/>
    <col min="7937" max="7937" width="16.25" style="506" customWidth="1"/>
    <col min="7938" max="7938" width="71.625" style="506" customWidth="1"/>
    <col min="7939" max="8192" width="8.875" style="506"/>
    <col min="8193" max="8193" width="16.25" style="506" customWidth="1"/>
    <col min="8194" max="8194" width="71.625" style="506" customWidth="1"/>
    <col min="8195" max="8448" width="8.875" style="506"/>
    <col min="8449" max="8449" width="16.25" style="506" customWidth="1"/>
    <col min="8450" max="8450" width="71.625" style="506" customWidth="1"/>
    <col min="8451" max="8704" width="8.875" style="506"/>
    <col min="8705" max="8705" width="16.25" style="506" customWidth="1"/>
    <col min="8706" max="8706" width="71.625" style="506" customWidth="1"/>
    <col min="8707" max="8960" width="8.875" style="506"/>
    <col min="8961" max="8961" width="16.25" style="506" customWidth="1"/>
    <col min="8962" max="8962" width="71.625" style="506" customWidth="1"/>
    <col min="8963" max="9216" width="8.875" style="506"/>
    <col min="9217" max="9217" width="16.25" style="506" customWidth="1"/>
    <col min="9218" max="9218" width="71.625" style="506" customWidth="1"/>
    <col min="9219" max="9472" width="8.875" style="506"/>
    <col min="9473" max="9473" width="16.25" style="506" customWidth="1"/>
    <col min="9474" max="9474" width="71.625" style="506" customWidth="1"/>
    <col min="9475" max="9728" width="8.875" style="506"/>
    <col min="9729" max="9729" width="16.25" style="506" customWidth="1"/>
    <col min="9730" max="9730" width="71.625" style="506" customWidth="1"/>
    <col min="9731" max="9984" width="8.875" style="506"/>
    <col min="9985" max="9985" width="16.25" style="506" customWidth="1"/>
    <col min="9986" max="9986" width="71.625" style="506" customWidth="1"/>
    <col min="9987" max="10240" width="8.875" style="506"/>
    <col min="10241" max="10241" width="16.25" style="506" customWidth="1"/>
    <col min="10242" max="10242" width="71.625" style="506" customWidth="1"/>
    <col min="10243" max="10496" width="8.875" style="506"/>
    <col min="10497" max="10497" width="16.25" style="506" customWidth="1"/>
    <col min="10498" max="10498" width="71.625" style="506" customWidth="1"/>
    <col min="10499" max="10752" width="8.875" style="506"/>
    <col min="10753" max="10753" width="16.25" style="506" customWidth="1"/>
    <col min="10754" max="10754" width="71.625" style="506" customWidth="1"/>
    <col min="10755" max="11008" width="8.875" style="506"/>
    <col min="11009" max="11009" width="16.25" style="506" customWidth="1"/>
    <col min="11010" max="11010" width="71.625" style="506" customWidth="1"/>
    <col min="11011" max="11264" width="8.875" style="506"/>
    <col min="11265" max="11265" width="16.25" style="506" customWidth="1"/>
    <col min="11266" max="11266" width="71.625" style="506" customWidth="1"/>
    <col min="11267" max="11520" width="8.875" style="506"/>
    <col min="11521" max="11521" width="16.25" style="506" customWidth="1"/>
    <col min="11522" max="11522" width="71.625" style="506" customWidth="1"/>
    <col min="11523" max="11776" width="8.875" style="506"/>
    <col min="11777" max="11777" width="16.25" style="506" customWidth="1"/>
    <col min="11778" max="11778" width="71.625" style="506" customWidth="1"/>
    <col min="11779" max="12032" width="8.875" style="506"/>
    <col min="12033" max="12033" width="16.25" style="506" customWidth="1"/>
    <col min="12034" max="12034" width="71.625" style="506" customWidth="1"/>
    <col min="12035" max="12288" width="8.875" style="506"/>
    <col min="12289" max="12289" width="16.25" style="506" customWidth="1"/>
    <col min="12290" max="12290" width="71.625" style="506" customWidth="1"/>
    <col min="12291" max="12544" width="8.875" style="506"/>
    <col min="12545" max="12545" width="16.25" style="506" customWidth="1"/>
    <col min="12546" max="12546" width="71.625" style="506" customWidth="1"/>
    <col min="12547" max="12800" width="8.875" style="506"/>
    <col min="12801" max="12801" width="16.25" style="506" customWidth="1"/>
    <col min="12802" max="12802" width="71.625" style="506" customWidth="1"/>
    <col min="12803" max="13056" width="8.875" style="506"/>
    <col min="13057" max="13057" width="16.25" style="506" customWidth="1"/>
    <col min="13058" max="13058" width="71.625" style="506" customWidth="1"/>
    <col min="13059" max="13312" width="8.875" style="506"/>
    <col min="13313" max="13313" width="16.25" style="506" customWidth="1"/>
    <col min="13314" max="13314" width="71.625" style="506" customWidth="1"/>
    <col min="13315" max="13568" width="8.875" style="506"/>
    <col min="13569" max="13569" width="16.25" style="506" customWidth="1"/>
    <col min="13570" max="13570" width="71.625" style="506" customWidth="1"/>
    <col min="13571" max="13824" width="8.875" style="506"/>
    <col min="13825" max="13825" width="16.25" style="506" customWidth="1"/>
    <col min="13826" max="13826" width="71.625" style="506" customWidth="1"/>
    <col min="13827" max="14080" width="8.875" style="506"/>
    <col min="14081" max="14081" width="16.25" style="506" customWidth="1"/>
    <col min="14082" max="14082" width="71.625" style="506" customWidth="1"/>
    <col min="14083" max="14336" width="8.875" style="506"/>
    <col min="14337" max="14337" width="16.25" style="506" customWidth="1"/>
    <col min="14338" max="14338" width="71.625" style="506" customWidth="1"/>
    <col min="14339" max="14592" width="8.875" style="506"/>
    <col min="14593" max="14593" width="16.25" style="506" customWidth="1"/>
    <col min="14594" max="14594" width="71.625" style="506" customWidth="1"/>
    <col min="14595" max="14848" width="8.875" style="506"/>
    <col min="14849" max="14849" width="16.25" style="506" customWidth="1"/>
    <col min="14850" max="14850" width="71.625" style="506" customWidth="1"/>
    <col min="14851" max="15104" width="8.875" style="506"/>
    <col min="15105" max="15105" width="16.25" style="506" customWidth="1"/>
    <col min="15106" max="15106" width="71.625" style="506" customWidth="1"/>
    <col min="15107" max="15360" width="8.875" style="506"/>
    <col min="15361" max="15361" width="16.25" style="506" customWidth="1"/>
    <col min="15362" max="15362" width="71.625" style="506" customWidth="1"/>
    <col min="15363" max="15616" width="8.875" style="506"/>
    <col min="15617" max="15617" width="16.25" style="506" customWidth="1"/>
    <col min="15618" max="15618" width="71.625" style="506" customWidth="1"/>
    <col min="15619" max="15872" width="8.875" style="506"/>
    <col min="15873" max="15873" width="16.25" style="506" customWidth="1"/>
    <col min="15874" max="15874" width="71.625" style="506" customWidth="1"/>
    <col min="15875" max="16128" width="8.875" style="506"/>
    <col min="16129" max="16129" width="16.25" style="506" customWidth="1"/>
    <col min="16130" max="16130" width="71.625" style="506" customWidth="1"/>
    <col min="16131" max="16384" width="8.875" style="506"/>
  </cols>
  <sheetData>
    <row r="1" spans="1:2" ht="27.75" customHeight="1">
      <c r="A1" s="517" t="s">
        <v>270</v>
      </c>
      <c r="B1" s="517"/>
    </row>
    <row r="2" spans="1:2" ht="27" customHeight="1" thickBot="1">
      <c r="A2" s="507" t="s">
        <v>129</v>
      </c>
      <c r="B2" s="507" t="s">
        <v>130</v>
      </c>
    </row>
    <row r="3" spans="1:2" ht="27" customHeight="1" thickTop="1">
      <c r="A3" s="508" t="s">
        <v>236</v>
      </c>
      <c r="B3" s="509" t="s">
        <v>131</v>
      </c>
    </row>
    <row r="4" spans="1:2" ht="27" customHeight="1">
      <c r="A4" s="510" t="s">
        <v>210</v>
      </c>
      <c r="B4" s="511" t="s">
        <v>132</v>
      </c>
    </row>
    <row r="5" spans="1:2" ht="27" customHeight="1">
      <c r="A5" s="510" t="s">
        <v>211</v>
      </c>
      <c r="B5" s="511" t="s">
        <v>133</v>
      </c>
    </row>
    <row r="6" spans="1:2" ht="27" customHeight="1">
      <c r="A6" s="510" t="s">
        <v>212</v>
      </c>
      <c r="B6" s="511" t="s">
        <v>181</v>
      </c>
    </row>
    <row r="7" spans="1:2" ht="27" customHeight="1">
      <c r="A7" s="510" t="s">
        <v>213</v>
      </c>
      <c r="B7" s="511" t="s">
        <v>209</v>
      </c>
    </row>
    <row r="8" spans="1:2" ht="27" customHeight="1">
      <c r="A8" s="512" t="s">
        <v>214</v>
      </c>
      <c r="B8" s="513" t="s">
        <v>134</v>
      </c>
    </row>
    <row r="9" spans="1:2" ht="27" customHeight="1">
      <c r="A9" s="512" t="s">
        <v>215</v>
      </c>
      <c r="B9" s="513" t="s">
        <v>135</v>
      </c>
    </row>
    <row r="10" spans="1:2" ht="27" customHeight="1">
      <c r="A10" s="512" t="s">
        <v>216</v>
      </c>
      <c r="B10" s="513" t="s">
        <v>136</v>
      </c>
    </row>
    <row r="11" spans="1:2" ht="27" customHeight="1">
      <c r="A11" s="512" t="s">
        <v>217</v>
      </c>
      <c r="B11" s="513" t="s">
        <v>137</v>
      </c>
    </row>
    <row r="12" spans="1:2" ht="27" customHeight="1">
      <c r="A12" s="512" t="s">
        <v>218</v>
      </c>
      <c r="B12" s="513" t="s">
        <v>138</v>
      </c>
    </row>
    <row r="13" spans="1:2" ht="27" customHeight="1">
      <c r="A13" s="512" t="s">
        <v>219</v>
      </c>
      <c r="B13" s="513" t="s">
        <v>139</v>
      </c>
    </row>
    <row r="14" spans="1:2" ht="27" customHeight="1">
      <c r="A14" s="512" t="s">
        <v>220</v>
      </c>
      <c r="B14" s="513" t="s">
        <v>140</v>
      </c>
    </row>
    <row r="15" spans="1:2" ht="27" customHeight="1">
      <c r="A15" s="512" t="s">
        <v>221</v>
      </c>
      <c r="B15" s="513" t="s">
        <v>141</v>
      </c>
    </row>
    <row r="16" spans="1:2" ht="27" customHeight="1">
      <c r="A16" s="512" t="s">
        <v>222</v>
      </c>
      <c r="B16" s="513" t="s">
        <v>142</v>
      </c>
    </row>
    <row r="17" spans="1:2" ht="27" customHeight="1">
      <c r="A17" s="512" t="s">
        <v>223</v>
      </c>
      <c r="B17" s="513" t="s">
        <v>198</v>
      </c>
    </row>
    <row r="18" spans="1:2" ht="27" customHeight="1">
      <c r="A18" s="512" t="s">
        <v>224</v>
      </c>
      <c r="B18" s="513" t="s">
        <v>199</v>
      </c>
    </row>
    <row r="19" spans="1:2" ht="27" customHeight="1">
      <c r="A19" s="512" t="s">
        <v>225</v>
      </c>
      <c r="B19" s="513" t="s">
        <v>200</v>
      </c>
    </row>
    <row r="20" spans="1:2" ht="27" customHeight="1">
      <c r="A20" s="512" t="s">
        <v>226</v>
      </c>
      <c r="B20" s="513" t="s">
        <v>143</v>
      </c>
    </row>
    <row r="21" spans="1:2" ht="27" customHeight="1">
      <c r="A21" s="512" t="s">
        <v>227</v>
      </c>
      <c r="B21" s="513" t="s">
        <v>201</v>
      </c>
    </row>
    <row r="22" spans="1:2" ht="27" customHeight="1">
      <c r="A22" s="512" t="s">
        <v>228</v>
      </c>
      <c r="B22" s="513" t="s">
        <v>202</v>
      </c>
    </row>
    <row r="23" spans="1:2" ht="27" customHeight="1">
      <c r="A23" s="512" t="s">
        <v>229</v>
      </c>
      <c r="B23" s="513" t="s">
        <v>203</v>
      </c>
    </row>
    <row r="24" spans="1:2" ht="27" customHeight="1">
      <c r="A24" s="512" t="s">
        <v>230</v>
      </c>
      <c r="B24" s="513" t="s">
        <v>204</v>
      </c>
    </row>
    <row r="25" spans="1:2" ht="27" customHeight="1">
      <c r="A25" s="510" t="s">
        <v>231</v>
      </c>
      <c r="B25" s="511" t="s">
        <v>235</v>
      </c>
    </row>
  </sheetData>
  <mergeCells count="1">
    <mergeCell ref="A1:B1"/>
  </mergeCells>
  <phoneticPr fontId="3"/>
  <pageMargins left="0.70866141732283472" right="0.70866141732283472" top="0.74803149606299213" bottom="0.74803149606299213" header="0.31496062992125984" footer="0.31496062992125984"/>
  <pageSetup paperSize="9" scale="8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0"/>
  <sheetViews>
    <sheetView showGridLines="0" view="pageBreakPreview" zoomScaleNormal="85" zoomScaleSheetLayoutView="100" workbookViewId="0">
      <selection activeCell="I42" sqref="I42"/>
    </sheetView>
  </sheetViews>
  <sheetFormatPr defaultColWidth="9" defaultRowHeight="30" customHeight="1"/>
  <cols>
    <col min="1" max="1" width="2.625" style="32" customWidth="1"/>
    <col min="2" max="2" width="4.625" style="157" customWidth="1"/>
    <col min="3" max="3" width="23.625" style="157" customWidth="1"/>
    <col min="4" max="4" width="8.625" style="157" customWidth="1"/>
    <col min="5" max="16" width="9.125" style="32" customWidth="1"/>
    <col min="17" max="17" width="11.125" style="32" customWidth="1"/>
    <col min="18" max="16384" width="9" style="32"/>
  </cols>
  <sheetData>
    <row r="1" spans="2:17" ht="15" customHeight="1">
      <c r="B1" s="226" t="s">
        <v>252</v>
      </c>
    </row>
    <row r="2" spans="2:17" s="30" customFormat="1" ht="30" customHeight="1">
      <c r="B2" s="589" t="s">
        <v>147</v>
      </c>
      <c r="C2" s="589"/>
      <c r="D2" s="589"/>
      <c r="E2" s="589"/>
      <c r="F2" s="589"/>
      <c r="G2" s="589"/>
      <c r="H2" s="589"/>
      <c r="I2" s="589"/>
      <c r="J2" s="589"/>
      <c r="K2" s="589"/>
      <c r="L2" s="589"/>
      <c r="M2" s="589"/>
      <c r="N2" s="589"/>
      <c r="O2" s="589"/>
      <c r="P2" s="589"/>
      <c r="Q2" s="589"/>
    </row>
    <row r="3" spans="2:17" s="30" customFormat="1" ht="20.100000000000001" customHeight="1">
      <c r="B3" s="7"/>
      <c r="C3" s="36"/>
      <c r="D3" s="158"/>
      <c r="Q3" s="23" t="s">
        <v>38</v>
      </c>
    </row>
    <row r="4" spans="2:17" ht="20.100000000000001" customHeight="1">
      <c r="B4" s="632" t="s">
        <v>25</v>
      </c>
      <c r="C4" s="633"/>
      <c r="D4" s="582" t="s">
        <v>71</v>
      </c>
      <c r="E4" s="630" t="s">
        <v>66</v>
      </c>
      <c r="F4" s="631"/>
      <c r="G4" s="631"/>
      <c r="H4" s="631"/>
      <c r="I4" s="631"/>
      <c r="J4" s="631"/>
      <c r="K4" s="631"/>
      <c r="L4" s="631"/>
      <c r="M4" s="631"/>
      <c r="N4" s="631"/>
      <c r="O4" s="631"/>
      <c r="P4" s="631"/>
      <c r="Q4" s="644"/>
    </row>
    <row r="5" spans="2:17" s="157" customFormat="1" ht="30" customHeight="1">
      <c r="B5" s="537"/>
      <c r="C5" s="634"/>
      <c r="D5" s="583"/>
      <c r="E5" s="70" t="s">
        <v>154</v>
      </c>
      <c r="F5" s="70" t="s">
        <v>155</v>
      </c>
      <c r="G5" s="70" t="s">
        <v>156</v>
      </c>
      <c r="H5" s="70" t="s">
        <v>157</v>
      </c>
      <c r="I5" s="70" t="s">
        <v>166</v>
      </c>
      <c r="J5" s="70" t="s">
        <v>158</v>
      </c>
      <c r="K5" s="70" t="s">
        <v>159</v>
      </c>
      <c r="L5" s="70" t="s">
        <v>160</v>
      </c>
      <c r="M5" s="70" t="s">
        <v>161</v>
      </c>
      <c r="N5" s="70" t="s">
        <v>162</v>
      </c>
      <c r="O5" s="70" t="s">
        <v>163</v>
      </c>
      <c r="P5" s="70" t="s">
        <v>164</v>
      </c>
      <c r="Q5" s="159" t="s">
        <v>67</v>
      </c>
    </row>
    <row r="6" spans="2:17" ht="26.1" customHeight="1">
      <c r="B6" s="641" t="s">
        <v>50</v>
      </c>
      <c r="C6" s="160"/>
      <c r="D6" s="161"/>
      <c r="E6" s="162"/>
      <c r="F6" s="163"/>
      <c r="G6" s="163"/>
      <c r="H6" s="163"/>
      <c r="I6" s="163"/>
      <c r="J6" s="163"/>
      <c r="K6" s="163"/>
      <c r="L6" s="163"/>
      <c r="M6" s="163"/>
      <c r="N6" s="163"/>
      <c r="O6" s="163"/>
      <c r="P6" s="163"/>
      <c r="Q6" s="164">
        <f>SUM(E6:P6)</f>
        <v>0</v>
      </c>
    </row>
    <row r="7" spans="2:17" ht="26.1" customHeight="1">
      <c r="B7" s="642"/>
      <c r="C7" s="165"/>
      <c r="D7" s="166"/>
      <c r="E7" s="167"/>
      <c r="F7" s="168"/>
      <c r="G7" s="168"/>
      <c r="H7" s="168"/>
      <c r="I7" s="168"/>
      <c r="J7" s="168"/>
      <c r="K7" s="168"/>
      <c r="L7" s="168"/>
      <c r="M7" s="168"/>
      <c r="N7" s="168"/>
      <c r="O7" s="168"/>
      <c r="P7" s="168"/>
      <c r="Q7" s="169">
        <f>SUM(E7:P7)</f>
        <v>0</v>
      </c>
    </row>
    <row r="8" spans="2:17" ht="26.1" customHeight="1">
      <c r="B8" s="642"/>
      <c r="C8" s="165"/>
      <c r="D8" s="166"/>
      <c r="E8" s="167"/>
      <c r="F8" s="168"/>
      <c r="G8" s="168"/>
      <c r="H8" s="168"/>
      <c r="I8" s="168"/>
      <c r="J8" s="168"/>
      <c r="K8" s="168"/>
      <c r="L8" s="168"/>
      <c r="M8" s="168"/>
      <c r="N8" s="168"/>
      <c r="O8" s="168"/>
      <c r="P8" s="168"/>
      <c r="Q8" s="169"/>
    </row>
    <row r="9" spans="2:17" ht="26.1" customHeight="1">
      <c r="B9" s="642"/>
      <c r="C9" s="165"/>
      <c r="D9" s="166"/>
      <c r="E9" s="167"/>
      <c r="F9" s="168"/>
      <c r="G9" s="168"/>
      <c r="H9" s="168"/>
      <c r="I9" s="168"/>
      <c r="J9" s="168"/>
      <c r="K9" s="168"/>
      <c r="L9" s="168"/>
      <c r="M9" s="168"/>
      <c r="N9" s="168"/>
      <c r="O9" s="168"/>
      <c r="P9" s="168"/>
      <c r="Q9" s="169">
        <f>SUM(E9:P9)</f>
        <v>0</v>
      </c>
    </row>
    <row r="10" spans="2:17" ht="26.1" customHeight="1">
      <c r="B10" s="642"/>
      <c r="C10" s="170"/>
      <c r="D10" s="166"/>
      <c r="E10" s="167"/>
      <c r="F10" s="168"/>
      <c r="G10" s="168"/>
      <c r="H10" s="168"/>
      <c r="I10" s="168"/>
      <c r="J10" s="168"/>
      <c r="K10" s="168"/>
      <c r="L10" s="168"/>
      <c r="M10" s="168"/>
      <c r="N10" s="168"/>
      <c r="O10" s="168"/>
      <c r="P10" s="168"/>
      <c r="Q10" s="169">
        <f>SUM(E10:P10)</f>
        <v>0</v>
      </c>
    </row>
    <row r="11" spans="2:17" ht="26.1" customHeight="1">
      <c r="B11" s="642"/>
      <c r="C11" s="170"/>
      <c r="D11" s="166"/>
      <c r="E11" s="167"/>
      <c r="F11" s="168"/>
      <c r="G11" s="168"/>
      <c r="H11" s="168"/>
      <c r="I11" s="168"/>
      <c r="J11" s="168"/>
      <c r="K11" s="168"/>
      <c r="L11" s="168"/>
      <c r="M11" s="168"/>
      <c r="N11" s="168"/>
      <c r="O11" s="168"/>
      <c r="P11" s="168"/>
      <c r="Q11" s="169">
        <f>SUM(E11:P11)</f>
        <v>0</v>
      </c>
    </row>
    <row r="12" spans="2:17" ht="26.1" customHeight="1">
      <c r="B12" s="642"/>
      <c r="C12" s="170"/>
      <c r="D12" s="166"/>
      <c r="E12" s="167"/>
      <c r="F12" s="168"/>
      <c r="G12" s="168"/>
      <c r="H12" s="168"/>
      <c r="I12" s="168"/>
      <c r="J12" s="168"/>
      <c r="K12" s="168"/>
      <c r="L12" s="168"/>
      <c r="M12" s="168"/>
      <c r="N12" s="168"/>
      <c r="O12" s="168"/>
      <c r="P12" s="168"/>
      <c r="Q12" s="169"/>
    </row>
    <row r="13" spans="2:17" ht="26.1" customHeight="1">
      <c r="B13" s="642"/>
      <c r="C13" s="170"/>
      <c r="D13" s="166"/>
      <c r="E13" s="167"/>
      <c r="F13" s="168"/>
      <c r="G13" s="168"/>
      <c r="H13" s="168"/>
      <c r="I13" s="168"/>
      <c r="J13" s="168"/>
      <c r="K13" s="168"/>
      <c r="L13" s="168"/>
      <c r="M13" s="168"/>
      <c r="N13" s="168"/>
      <c r="O13" s="168"/>
      <c r="P13" s="168"/>
      <c r="Q13" s="169">
        <f>SUM(E13:P13)</f>
        <v>0</v>
      </c>
    </row>
    <row r="14" spans="2:17" ht="26.1" customHeight="1">
      <c r="B14" s="642"/>
      <c r="C14" s="170"/>
      <c r="D14" s="166"/>
      <c r="E14" s="167"/>
      <c r="F14" s="168"/>
      <c r="G14" s="168"/>
      <c r="H14" s="168"/>
      <c r="I14" s="168"/>
      <c r="J14" s="168"/>
      <c r="K14" s="168"/>
      <c r="L14" s="168"/>
      <c r="M14" s="168"/>
      <c r="N14" s="168"/>
      <c r="O14" s="168"/>
      <c r="P14" s="168"/>
      <c r="Q14" s="169">
        <f>SUM(E14:P14)</f>
        <v>0</v>
      </c>
    </row>
    <row r="15" spans="2:17" ht="26.1" customHeight="1">
      <c r="B15" s="643"/>
      <c r="C15" s="170"/>
      <c r="D15" s="166"/>
      <c r="E15" s="167"/>
      <c r="F15" s="168"/>
      <c r="G15" s="168"/>
      <c r="H15" s="168"/>
      <c r="I15" s="168"/>
      <c r="J15" s="168"/>
      <c r="K15" s="168"/>
      <c r="L15" s="168"/>
      <c r="M15" s="168"/>
      <c r="N15" s="168"/>
      <c r="O15" s="168"/>
      <c r="P15" s="168"/>
      <c r="Q15" s="169">
        <f>SUM(E15:P15)</f>
        <v>0</v>
      </c>
    </row>
    <row r="16" spans="2:17" ht="26.1" customHeight="1">
      <c r="B16" s="637" t="s">
        <v>3</v>
      </c>
      <c r="C16" s="638"/>
      <c r="D16" s="171"/>
      <c r="E16" s="172">
        <f t="shared" ref="E16:Q16" si="0">SUM(E6:E15)</f>
        <v>0</v>
      </c>
      <c r="F16" s="173">
        <f t="shared" si="0"/>
        <v>0</v>
      </c>
      <c r="G16" s="173">
        <f t="shared" si="0"/>
        <v>0</v>
      </c>
      <c r="H16" s="173">
        <f t="shared" si="0"/>
        <v>0</v>
      </c>
      <c r="I16" s="173">
        <f t="shared" si="0"/>
        <v>0</v>
      </c>
      <c r="J16" s="173">
        <f t="shared" si="0"/>
        <v>0</v>
      </c>
      <c r="K16" s="173">
        <f t="shared" si="0"/>
        <v>0</v>
      </c>
      <c r="L16" s="173">
        <f t="shared" si="0"/>
        <v>0</v>
      </c>
      <c r="M16" s="173">
        <f t="shared" si="0"/>
        <v>0</v>
      </c>
      <c r="N16" s="173">
        <f t="shared" si="0"/>
        <v>0</v>
      </c>
      <c r="O16" s="173">
        <f t="shared" si="0"/>
        <v>0</v>
      </c>
      <c r="P16" s="173">
        <f t="shared" si="0"/>
        <v>0</v>
      </c>
      <c r="Q16" s="174">
        <f t="shared" si="0"/>
        <v>0</v>
      </c>
    </row>
    <row r="17" spans="2:32" ht="26.1" customHeight="1">
      <c r="B17" s="641" t="s">
        <v>128</v>
      </c>
      <c r="C17" s="175"/>
      <c r="D17" s="176" t="s">
        <v>70</v>
      </c>
      <c r="E17" s="177"/>
      <c r="F17" s="178"/>
      <c r="G17" s="178"/>
      <c r="H17" s="178"/>
      <c r="I17" s="178"/>
      <c r="J17" s="178"/>
      <c r="K17" s="178"/>
      <c r="L17" s="178"/>
      <c r="M17" s="178"/>
      <c r="N17" s="178"/>
      <c r="O17" s="178"/>
      <c r="P17" s="178"/>
      <c r="Q17" s="179">
        <f t="shared" ref="Q17:Q25" si="1">SUM(E17:P17)</f>
        <v>0</v>
      </c>
    </row>
    <row r="18" spans="2:32" ht="26.1" customHeight="1">
      <c r="B18" s="642"/>
      <c r="C18" s="175"/>
      <c r="D18" s="180" t="s">
        <v>70</v>
      </c>
      <c r="E18" s="167"/>
      <c r="F18" s="168"/>
      <c r="G18" s="168"/>
      <c r="H18" s="168"/>
      <c r="I18" s="168"/>
      <c r="J18" s="168"/>
      <c r="K18" s="168"/>
      <c r="L18" s="168"/>
      <c r="M18" s="168"/>
      <c r="N18" s="168"/>
      <c r="O18" s="168"/>
      <c r="P18" s="168"/>
      <c r="Q18" s="169">
        <f t="shared" si="1"/>
        <v>0</v>
      </c>
    </row>
    <row r="19" spans="2:32" ht="26.1" customHeight="1">
      <c r="B19" s="642"/>
      <c r="C19" s="175"/>
      <c r="D19" s="180" t="s">
        <v>70</v>
      </c>
      <c r="E19" s="167"/>
      <c r="F19" s="168"/>
      <c r="G19" s="168"/>
      <c r="H19" s="168"/>
      <c r="I19" s="168"/>
      <c r="J19" s="168"/>
      <c r="K19" s="168"/>
      <c r="L19" s="168"/>
      <c r="M19" s="168"/>
      <c r="N19" s="168"/>
      <c r="O19" s="168"/>
      <c r="P19" s="168"/>
      <c r="Q19" s="169">
        <f t="shared" si="1"/>
        <v>0</v>
      </c>
    </row>
    <row r="20" spans="2:32" ht="26.1" customHeight="1">
      <c r="B20" s="642"/>
      <c r="C20" s="175"/>
      <c r="D20" s="180" t="s">
        <v>70</v>
      </c>
      <c r="E20" s="167"/>
      <c r="F20" s="168"/>
      <c r="G20" s="168"/>
      <c r="H20" s="168"/>
      <c r="I20" s="168"/>
      <c r="J20" s="168"/>
      <c r="K20" s="168"/>
      <c r="L20" s="168"/>
      <c r="M20" s="168"/>
      <c r="N20" s="168"/>
      <c r="O20" s="168"/>
      <c r="P20" s="168"/>
      <c r="Q20" s="169">
        <f t="shared" si="1"/>
        <v>0</v>
      </c>
    </row>
    <row r="21" spans="2:32" ht="26.1" customHeight="1">
      <c r="B21" s="642"/>
      <c r="C21" s="175"/>
      <c r="D21" s="180" t="s">
        <v>70</v>
      </c>
      <c r="E21" s="167"/>
      <c r="F21" s="168"/>
      <c r="G21" s="168"/>
      <c r="H21" s="168"/>
      <c r="I21" s="168"/>
      <c r="J21" s="168"/>
      <c r="K21" s="168"/>
      <c r="L21" s="168"/>
      <c r="M21" s="168"/>
      <c r="N21" s="168"/>
      <c r="O21" s="168"/>
      <c r="P21" s="168"/>
      <c r="Q21" s="169">
        <f t="shared" si="1"/>
        <v>0</v>
      </c>
    </row>
    <row r="22" spans="2:32" ht="26.1" customHeight="1">
      <c r="B22" s="642"/>
      <c r="C22" s="175"/>
      <c r="D22" s="180" t="s">
        <v>70</v>
      </c>
      <c r="E22" s="167"/>
      <c r="F22" s="168"/>
      <c r="G22" s="168" t="s">
        <v>127</v>
      </c>
      <c r="H22" s="168"/>
      <c r="I22" s="168"/>
      <c r="J22" s="168"/>
      <c r="K22" s="168"/>
      <c r="L22" s="168"/>
      <c r="M22" s="168"/>
      <c r="N22" s="168"/>
      <c r="O22" s="168"/>
      <c r="P22" s="168"/>
      <c r="Q22" s="169">
        <f t="shared" si="1"/>
        <v>0</v>
      </c>
    </row>
    <row r="23" spans="2:32" ht="26.1" customHeight="1">
      <c r="B23" s="642"/>
      <c r="C23" s="175"/>
      <c r="D23" s="180" t="s">
        <v>70</v>
      </c>
      <c r="E23" s="167"/>
      <c r="F23" s="168"/>
      <c r="G23" s="168"/>
      <c r="H23" s="168"/>
      <c r="I23" s="168"/>
      <c r="J23" s="168"/>
      <c r="K23" s="168"/>
      <c r="L23" s="168"/>
      <c r="M23" s="168"/>
      <c r="N23" s="168"/>
      <c r="O23" s="168"/>
      <c r="P23" s="168"/>
      <c r="Q23" s="169">
        <f t="shared" si="1"/>
        <v>0</v>
      </c>
    </row>
    <row r="24" spans="2:32" ht="26.1" customHeight="1">
      <c r="B24" s="642"/>
      <c r="C24" s="175"/>
      <c r="D24" s="180" t="s">
        <v>70</v>
      </c>
      <c r="E24" s="167"/>
      <c r="F24" s="168"/>
      <c r="G24" s="168"/>
      <c r="H24" s="168"/>
      <c r="I24" s="168"/>
      <c r="J24" s="168"/>
      <c r="K24" s="168"/>
      <c r="L24" s="168"/>
      <c r="M24" s="168"/>
      <c r="N24" s="168"/>
      <c r="O24" s="168"/>
      <c r="P24" s="168"/>
      <c r="Q24" s="169">
        <f t="shared" si="1"/>
        <v>0</v>
      </c>
    </row>
    <row r="25" spans="2:32" ht="26.1" customHeight="1">
      <c r="B25" s="643"/>
      <c r="C25" s="175"/>
      <c r="D25" s="180" t="s">
        <v>70</v>
      </c>
      <c r="E25" s="167"/>
      <c r="F25" s="168"/>
      <c r="G25" s="168"/>
      <c r="H25" s="168"/>
      <c r="I25" s="168"/>
      <c r="J25" s="168"/>
      <c r="K25" s="168"/>
      <c r="L25" s="168"/>
      <c r="M25" s="168"/>
      <c r="N25" s="168"/>
      <c r="O25" s="168"/>
      <c r="P25" s="168"/>
      <c r="Q25" s="169">
        <f t="shared" si="1"/>
        <v>0</v>
      </c>
    </row>
    <row r="26" spans="2:32" ht="26.1" customHeight="1">
      <c r="B26" s="637" t="s">
        <v>3</v>
      </c>
      <c r="C26" s="638"/>
      <c r="D26" s="181"/>
      <c r="E26" s="172">
        <f t="shared" ref="E26:Q26" si="2">SUM(E17:E25)</f>
        <v>0</v>
      </c>
      <c r="F26" s="173">
        <f t="shared" si="2"/>
        <v>0</v>
      </c>
      <c r="G26" s="173">
        <f t="shared" si="2"/>
        <v>0</v>
      </c>
      <c r="H26" s="173">
        <f t="shared" si="2"/>
        <v>0</v>
      </c>
      <c r="I26" s="173">
        <f t="shared" si="2"/>
        <v>0</v>
      </c>
      <c r="J26" s="173">
        <f t="shared" si="2"/>
        <v>0</v>
      </c>
      <c r="K26" s="173">
        <f t="shared" si="2"/>
        <v>0</v>
      </c>
      <c r="L26" s="173">
        <f t="shared" si="2"/>
        <v>0</v>
      </c>
      <c r="M26" s="173">
        <f t="shared" si="2"/>
        <v>0</v>
      </c>
      <c r="N26" s="173">
        <f t="shared" si="2"/>
        <v>0</v>
      </c>
      <c r="O26" s="173">
        <f t="shared" si="2"/>
        <v>0</v>
      </c>
      <c r="P26" s="173">
        <f t="shared" si="2"/>
        <v>0</v>
      </c>
      <c r="Q26" s="174">
        <f t="shared" si="2"/>
        <v>0</v>
      </c>
    </row>
    <row r="27" spans="2:32" ht="21.95" customHeight="1">
      <c r="B27" s="639" t="s">
        <v>34</v>
      </c>
      <c r="C27" s="182"/>
      <c r="D27" s="183"/>
      <c r="E27" s="184"/>
      <c r="F27" s="185"/>
      <c r="G27" s="185"/>
      <c r="H27" s="185"/>
      <c r="I27" s="185"/>
      <c r="J27" s="185"/>
      <c r="K27" s="185"/>
      <c r="L27" s="185"/>
      <c r="M27" s="185"/>
      <c r="N27" s="185"/>
      <c r="O27" s="185"/>
      <c r="P27" s="185"/>
      <c r="Q27" s="186"/>
      <c r="R27" s="187"/>
      <c r="S27" s="187"/>
      <c r="T27" s="187"/>
      <c r="U27" s="187"/>
      <c r="V27" s="187"/>
      <c r="W27" s="187"/>
      <c r="X27" s="187"/>
      <c r="Y27" s="187"/>
      <c r="Z27" s="187"/>
      <c r="AA27" s="187"/>
      <c r="AB27" s="187"/>
      <c r="AC27" s="187"/>
      <c r="AD27" s="187"/>
      <c r="AE27" s="187"/>
      <c r="AF27" s="187"/>
    </row>
    <row r="28" spans="2:32" ht="21.95" customHeight="1">
      <c r="B28" s="640"/>
      <c r="C28" s="188"/>
      <c r="D28" s="189"/>
      <c r="E28" s="190"/>
      <c r="F28" s="191"/>
      <c r="G28" s="191"/>
      <c r="H28" s="191"/>
      <c r="I28" s="191"/>
      <c r="J28" s="191"/>
      <c r="K28" s="191"/>
      <c r="L28" s="191"/>
      <c r="M28" s="191"/>
      <c r="N28" s="191"/>
      <c r="O28" s="191"/>
      <c r="P28" s="191"/>
      <c r="Q28" s="192"/>
      <c r="R28" s="187"/>
      <c r="S28" s="187"/>
      <c r="T28" s="187"/>
      <c r="U28" s="187"/>
      <c r="V28" s="187"/>
      <c r="W28" s="187"/>
      <c r="X28" s="187"/>
      <c r="Y28" s="187"/>
      <c r="Z28" s="187"/>
      <c r="AA28" s="187"/>
      <c r="AB28" s="187"/>
      <c r="AC28" s="187"/>
      <c r="AD28" s="187"/>
      <c r="AE28" s="187"/>
      <c r="AF28" s="187"/>
    </row>
    <row r="29" spans="2:32" ht="21.95" customHeight="1">
      <c r="B29" s="637" t="s">
        <v>33</v>
      </c>
      <c r="C29" s="638"/>
      <c r="D29" s="193"/>
      <c r="E29" s="194"/>
      <c r="F29" s="195"/>
      <c r="G29" s="195"/>
      <c r="H29" s="195"/>
      <c r="I29" s="195"/>
      <c r="J29" s="195"/>
      <c r="K29" s="195"/>
      <c r="L29" s="195"/>
      <c r="M29" s="195"/>
      <c r="N29" s="195"/>
      <c r="O29" s="195"/>
      <c r="P29" s="195"/>
      <c r="Q29" s="186"/>
      <c r="R29" s="187"/>
      <c r="S29" s="187"/>
      <c r="T29" s="187"/>
      <c r="U29" s="187"/>
      <c r="V29" s="187"/>
      <c r="W29" s="187"/>
      <c r="X29" s="187"/>
      <c r="Y29" s="187"/>
      <c r="Z29" s="187"/>
      <c r="AA29" s="187"/>
      <c r="AB29" s="187"/>
      <c r="AC29" s="187"/>
      <c r="AD29" s="187"/>
      <c r="AE29" s="187"/>
      <c r="AF29" s="187"/>
    </row>
    <row r="30" spans="2:32" ht="26.1" customHeight="1">
      <c r="B30" s="637" t="s">
        <v>24</v>
      </c>
      <c r="C30" s="638"/>
      <c r="D30" s="171"/>
      <c r="E30" s="172">
        <f t="shared" ref="E30:Q30" si="3">E16+E26</f>
        <v>0</v>
      </c>
      <c r="F30" s="173">
        <f t="shared" si="3"/>
        <v>0</v>
      </c>
      <c r="G30" s="173">
        <f t="shared" si="3"/>
        <v>0</v>
      </c>
      <c r="H30" s="173">
        <f t="shared" si="3"/>
        <v>0</v>
      </c>
      <c r="I30" s="173">
        <f t="shared" si="3"/>
        <v>0</v>
      </c>
      <c r="J30" s="173">
        <f t="shared" si="3"/>
        <v>0</v>
      </c>
      <c r="K30" s="173">
        <f t="shared" si="3"/>
        <v>0</v>
      </c>
      <c r="L30" s="173">
        <f t="shared" si="3"/>
        <v>0</v>
      </c>
      <c r="M30" s="173">
        <f t="shared" si="3"/>
        <v>0</v>
      </c>
      <c r="N30" s="173">
        <f t="shared" si="3"/>
        <v>0</v>
      </c>
      <c r="O30" s="173">
        <f t="shared" si="3"/>
        <v>0</v>
      </c>
      <c r="P30" s="173">
        <f t="shared" si="3"/>
        <v>0</v>
      </c>
      <c r="Q30" s="174">
        <f t="shared" si="3"/>
        <v>0</v>
      </c>
    </row>
    <row r="31" spans="2:32" ht="15" customHeight="1">
      <c r="B31" s="22"/>
      <c r="C31" s="22"/>
      <c r="D31" s="22"/>
      <c r="E31" s="196"/>
      <c r="F31" s="196"/>
      <c r="G31" s="196"/>
      <c r="H31" s="196"/>
      <c r="I31" s="196"/>
      <c r="J31" s="196"/>
      <c r="K31" s="196"/>
      <c r="L31" s="196"/>
      <c r="M31" s="196"/>
      <c r="N31" s="196"/>
      <c r="O31" s="196"/>
      <c r="P31" s="196"/>
      <c r="Q31" s="196"/>
    </row>
    <row r="32" spans="2:32" ht="15" customHeight="1">
      <c r="B32" s="1" t="s">
        <v>75</v>
      </c>
      <c r="C32" s="22"/>
      <c r="D32" s="22"/>
      <c r="E32" s="196"/>
      <c r="F32" s="196"/>
      <c r="G32" s="196"/>
      <c r="H32" s="196"/>
      <c r="I32" s="196"/>
      <c r="J32" s="196"/>
      <c r="K32" s="196"/>
      <c r="L32" s="196"/>
      <c r="M32" s="196"/>
      <c r="N32" s="196"/>
      <c r="O32" s="196"/>
      <c r="P32" s="196"/>
      <c r="Q32" s="196"/>
    </row>
    <row r="33" spans="2:17" ht="21.95" customHeight="1">
      <c r="B33" s="197"/>
      <c r="C33" s="198"/>
      <c r="D33" s="199" t="s">
        <v>76</v>
      </c>
      <c r="E33" s="200">
        <v>6</v>
      </c>
      <c r="F33" s="201">
        <v>12</v>
      </c>
      <c r="G33" s="201">
        <v>12</v>
      </c>
      <c r="H33" s="201">
        <v>12</v>
      </c>
      <c r="I33" s="201">
        <v>12</v>
      </c>
      <c r="J33" s="201">
        <v>12</v>
      </c>
      <c r="K33" s="201">
        <v>12</v>
      </c>
      <c r="L33" s="201">
        <v>12</v>
      </c>
      <c r="M33" s="201">
        <v>12</v>
      </c>
      <c r="N33" s="201">
        <v>12</v>
      </c>
      <c r="O33" s="201">
        <v>12</v>
      </c>
      <c r="P33" s="201">
        <v>12</v>
      </c>
      <c r="Q33" s="164">
        <f>SUM(E33:P33)</f>
        <v>138</v>
      </c>
    </row>
    <row r="34" spans="2:17" ht="21.95" customHeight="1">
      <c r="B34" s="202"/>
      <c r="C34" s="203" t="s">
        <v>77</v>
      </c>
      <c r="D34" s="204" t="s">
        <v>78</v>
      </c>
      <c r="E34" s="205">
        <f t="shared" ref="E34:P34" si="4">E33*$Q35</f>
        <v>0</v>
      </c>
      <c r="F34" s="206">
        <f t="shared" si="4"/>
        <v>0</v>
      </c>
      <c r="G34" s="206">
        <f t="shared" si="4"/>
        <v>0</v>
      </c>
      <c r="H34" s="206">
        <f t="shared" si="4"/>
        <v>0</v>
      </c>
      <c r="I34" s="206">
        <f t="shared" si="4"/>
        <v>0</v>
      </c>
      <c r="J34" s="206">
        <f t="shared" si="4"/>
        <v>0</v>
      </c>
      <c r="K34" s="206">
        <f t="shared" si="4"/>
        <v>0</v>
      </c>
      <c r="L34" s="206">
        <f t="shared" si="4"/>
        <v>0</v>
      </c>
      <c r="M34" s="206">
        <f t="shared" si="4"/>
        <v>0</v>
      </c>
      <c r="N34" s="206">
        <f t="shared" si="4"/>
        <v>0</v>
      </c>
      <c r="O34" s="206">
        <f t="shared" si="4"/>
        <v>0</v>
      </c>
      <c r="P34" s="206">
        <f t="shared" si="4"/>
        <v>0</v>
      </c>
      <c r="Q34" s="169">
        <f>SUM(E34:P34)</f>
        <v>0</v>
      </c>
    </row>
    <row r="35" spans="2:17" ht="21.95" customHeight="1">
      <c r="B35" s="207"/>
      <c r="C35" s="208" t="s">
        <v>80</v>
      </c>
      <c r="D35" s="209" t="s">
        <v>79</v>
      </c>
      <c r="E35" s="210">
        <f>E34/E33</f>
        <v>0</v>
      </c>
      <c r="F35" s="211">
        <f t="shared" ref="F35:P35" si="5">F34/F33</f>
        <v>0</v>
      </c>
      <c r="G35" s="211">
        <f t="shared" si="5"/>
        <v>0</v>
      </c>
      <c r="H35" s="211">
        <f t="shared" si="5"/>
        <v>0</v>
      </c>
      <c r="I35" s="211">
        <f t="shared" si="5"/>
        <v>0</v>
      </c>
      <c r="J35" s="211">
        <f t="shared" si="5"/>
        <v>0</v>
      </c>
      <c r="K35" s="211">
        <f t="shared" si="5"/>
        <v>0</v>
      </c>
      <c r="L35" s="211">
        <f t="shared" si="5"/>
        <v>0</v>
      </c>
      <c r="M35" s="211">
        <f t="shared" si="5"/>
        <v>0</v>
      </c>
      <c r="N35" s="211">
        <f t="shared" si="5"/>
        <v>0</v>
      </c>
      <c r="O35" s="211">
        <f t="shared" si="5"/>
        <v>0</v>
      </c>
      <c r="P35" s="211">
        <f t="shared" si="5"/>
        <v>0</v>
      </c>
      <c r="Q35" s="212">
        <f>Q30/233</f>
        <v>0</v>
      </c>
    </row>
    <row r="36" spans="2:17" ht="26.1" customHeight="1">
      <c r="B36" s="22"/>
      <c r="C36" s="22"/>
      <c r="D36" s="22"/>
      <c r="E36" s="196"/>
      <c r="F36" s="196"/>
      <c r="G36" s="196"/>
      <c r="H36" s="196"/>
      <c r="I36" s="196"/>
      <c r="J36" s="196"/>
      <c r="K36" s="196"/>
      <c r="L36" s="196"/>
      <c r="M36" s="196"/>
      <c r="N36" s="196"/>
      <c r="O36" s="196"/>
      <c r="P36" s="196"/>
      <c r="Q36" s="196"/>
    </row>
    <row r="37" spans="2:17" ht="15.75" customHeight="1">
      <c r="B37" s="213"/>
      <c r="C37" s="32"/>
      <c r="D37" s="18"/>
    </row>
    <row r="38" spans="2:17" ht="15.75" customHeight="1"/>
    <row r="39" spans="2:17" ht="15.75" customHeight="1"/>
    <row r="40" spans="2:17" ht="15.75" customHeight="1"/>
  </sheetData>
  <sheetProtection insertRows="0"/>
  <protectedRanges>
    <protectedRange sqref="C17:P25 E6:P15 B27:Q29" name="範囲1_3"/>
    <protectedRange sqref="C6:D15" name="範囲1_1_2"/>
  </protectedRanges>
  <mergeCells count="11">
    <mergeCell ref="B2:Q2"/>
    <mergeCell ref="B4:C5"/>
    <mergeCell ref="D4:D5"/>
    <mergeCell ref="B16:C16"/>
    <mergeCell ref="E4:Q4"/>
    <mergeCell ref="B6:B15"/>
    <mergeCell ref="B30:C30"/>
    <mergeCell ref="B26:C26"/>
    <mergeCell ref="B27:B28"/>
    <mergeCell ref="B29:C29"/>
    <mergeCell ref="B17:B25"/>
  </mergeCells>
  <phoneticPr fontId="3"/>
  <printOptions horizontalCentered="1"/>
  <pageMargins left="0.51181102362204722" right="0.59055118110236227" top="0.98425196850393704" bottom="0.39370078740157483" header="0.51181102362204722" footer="0.23622047244094491"/>
  <pageSetup paperSize="8" scale="7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9"/>
  <sheetViews>
    <sheetView showGridLines="0" view="pageBreakPreview" topLeftCell="B1" zoomScale="75" zoomScaleNormal="85" zoomScaleSheetLayoutView="75" zoomScalePageLayoutView="85" workbookViewId="0">
      <pane ySplit="5" topLeftCell="A6" activePane="bottomLeft" state="frozen"/>
      <selection activeCell="B10" sqref="B10"/>
      <selection pane="bottomLeft" activeCell="W24" sqref="W24"/>
    </sheetView>
  </sheetViews>
  <sheetFormatPr defaultColWidth="9" defaultRowHeight="30" customHeight="1"/>
  <cols>
    <col min="1" max="1" width="2.625" style="32" customWidth="1"/>
    <col min="2" max="2" width="20.625" style="157" customWidth="1"/>
    <col min="3" max="3" width="7" style="157" customWidth="1"/>
    <col min="4" max="6" width="9.625" style="214" customWidth="1"/>
    <col min="7" max="15" width="9.625" style="32" customWidth="1"/>
    <col min="16" max="16" width="10" style="32" customWidth="1"/>
    <col min="17" max="17" width="9.625" style="32" customWidth="1"/>
    <col min="18" max="18" width="12.625" style="32" customWidth="1"/>
    <col min="19" max="16384" width="9" style="32"/>
  </cols>
  <sheetData>
    <row r="1" spans="2:16" ht="15" customHeight="1">
      <c r="B1" s="226" t="s">
        <v>253</v>
      </c>
    </row>
    <row r="2" spans="2:16" s="30" customFormat="1" ht="24.95" customHeight="1">
      <c r="B2" s="589" t="s">
        <v>111</v>
      </c>
      <c r="C2" s="589"/>
      <c r="D2" s="589"/>
      <c r="E2" s="589"/>
      <c r="F2" s="589"/>
      <c r="G2" s="589"/>
      <c r="H2" s="589"/>
      <c r="I2" s="589"/>
      <c r="J2" s="589"/>
      <c r="K2" s="589"/>
      <c r="L2" s="589"/>
      <c r="M2" s="589"/>
      <c r="N2" s="589"/>
      <c r="O2" s="589"/>
      <c r="P2" s="589"/>
    </row>
    <row r="3" spans="2:16" s="30" customFormat="1" ht="20.100000000000001" customHeight="1">
      <c r="B3" s="7"/>
      <c r="C3" s="36"/>
      <c r="D3" s="158"/>
      <c r="E3" s="158"/>
      <c r="F3" s="158"/>
      <c r="P3" s="23" t="s">
        <v>37</v>
      </c>
    </row>
    <row r="4" spans="2:16" ht="17.100000000000001" customHeight="1">
      <c r="B4" s="632" t="s">
        <v>27</v>
      </c>
      <c r="C4" s="633"/>
      <c r="D4" s="630" t="s">
        <v>47</v>
      </c>
      <c r="E4" s="631"/>
      <c r="F4" s="631"/>
      <c r="G4" s="631"/>
      <c r="H4" s="631"/>
      <c r="I4" s="631"/>
      <c r="J4" s="631"/>
      <c r="K4" s="631"/>
      <c r="L4" s="631"/>
      <c r="M4" s="631"/>
      <c r="N4" s="631"/>
      <c r="O4" s="631"/>
      <c r="P4" s="587" t="s">
        <v>21</v>
      </c>
    </row>
    <row r="5" spans="2:16" ht="30" customHeight="1">
      <c r="B5" s="537"/>
      <c r="C5" s="634"/>
      <c r="D5" s="70" t="s">
        <v>154</v>
      </c>
      <c r="E5" s="70" t="s">
        <v>155</v>
      </c>
      <c r="F5" s="70" t="s">
        <v>156</v>
      </c>
      <c r="G5" s="70" t="s">
        <v>157</v>
      </c>
      <c r="H5" s="70" t="s">
        <v>166</v>
      </c>
      <c r="I5" s="70" t="s">
        <v>158</v>
      </c>
      <c r="J5" s="70" t="s">
        <v>159</v>
      </c>
      <c r="K5" s="70" t="s">
        <v>160</v>
      </c>
      <c r="L5" s="70" t="s">
        <v>161</v>
      </c>
      <c r="M5" s="70" t="s">
        <v>162</v>
      </c>
      <c r="N5" s="70" t="s">
        <v>163</v>
      </c>
      <c r="O5" s="70" t="s">
        <v>164</v>
      </c>
      <c r="P5" s="588"/>
    </row>
    <row r="6" spans="2:16" ht="20.100000000000001" customHeight="1">
      <c r="B6" s="294" t="s">
        <v>17</v>
      </c>
      <c r="C6" s="340" t="s">
        <v>84</v>
      </c>
      <c r="D6" s="296">
        <f>'第7-4-1(1)号様式（熱回収）'!E11</f>
        <v>15197</v>
      </c>
      <c r="E6" s="297">
        <f>'第7-4-1(1)号様式（熱回収）'!F11</f>
        <v>30393</v>
      </c>
      <c r="F6" s="297">
        <f>'第7-4-1(1)号様式（熱回収）'!G11</f>
        <v>30393</v>
      </c>
      <c r="G6" s="297">
        <f>'第7-4-1(1)号様式（熱回収）'!H11</f>
        <v>30393</v>
      </c>
      <c r="H6" s="297">
        <f>'第7-4-1(1)号様式（熱回収）'!I11</f>
        <v>30393</v>
      </c>
      <c r="I6" s="297">
        <f>'第7-4-1(1)号様式（熱回収）'!J11</f>
        <v>30393</v>
      </c>
      <c r="J6" s="297">
        <f>'第7-4-1(1)号様式（熱回収）'!K11</f>
        <v>30393</v>
      </c>
      <c r="K6" s="297">
        <f>'第7-4-1(1)号様式（熱回収）'!L11</f>
        <v>30393</v>
      </c>
      <c r="L6" s="297">
        <f>'第7-4-1(1)号様式（熱回収）'!M11</f>
        <v>30393</v>
      </c>
      <c r="M6" s="297">
        <f>'第7-4-1(1)号様式（熱回収）'!N11</f>
        <v>30393</v>
      </c>
      <c r="N6" s="297">
        <f>'第7-4-1(1)号様式（熱回収）'!O11</f>
        <v>30393</v>
      </c>
      <c r="O6" s="297">
        <f>'第7-4-1(1)号様式（熱回収）'!P11</f>
        <v>30393</v>
      </c>
      <c r="P6" s="298">
        <f>SUM(D6:O6)</f>
        <v>349520</v>
      </c>
    </row>
    <row r="7" spans="2:16" ht="15.95" customHeight="1">
      <c r="B7" s="650"/>
      <c r="C7" s="299" t="s">
        <v>20</v>
      </c>
      <c r="D7" s="341"/>
      <c r="E7" s="341"/>
      <c r="F7" s="341"/>
      <c r="G7" s="341"/>
      <c r="H7" s="341"/>
      <c r="I7" s="341"/>
      <c r="J7" s="341"/>
      <c r="K7" s="341"/>
      <c r="L7" s="341"/>
      <c r="M7" s="341"/>
      <c r="N7" s="341"/>
      <c r="O7" s="341"/>
      <c r="P7" s="342">
        <f>SUM(D7:O7)</f>
        <v>0</v>
      </c>
    </row>
    <row r="8" spans="2:16" ht="15.95" customHeight="1">
      <c r="B8" s="650"/>
      <c r="C8" s="301" t="s">
        <v>23</v>
      </c>
      <c r="D8" s="343"/>
      <c r="E8" s="343"/>
      <c r="F8" s="343"/>
      <c r="G8" s="343"/>
      <c r="H8" s="343"/>
      <c r="I8" s="343"/>
      <c r="J8" s="343"/>
      <c r="K8" s="343"/>
      <c r="L8" s="343"/>
      <c r="M8" s="343"/>
      <c r="N8" s="343"/>
      <c r="O8" s="343"/>
      <c r="P8" s="344"/>
    </row>
    <row r="9" spans="2:16" ht="15.95" customHeight="1">
      <c r="B9" s="629"/>
      <c r="C9" s="218" t="s">
        <v>18</v>
      </c>
      <c r="D9" s="222"/>
      <c r="E9" s="222"/>
      <c r="F9" s="222"/>
      <c r="G9" s="222"/>
      <c r="H9" s="222"/>
      <c r="I9" s="222"/>
      <c r="J9" s="222"/>
      <c r="K9" s="222"/>
      <c r="L9" s="222"/>
      <c r="M9" s="222"/>
      <c r="N9" s="222"/>
      <c r="O9" s="222"/>
      <c r="P9" s="223">
        <f>SUM(D9:O9)</f>
        <v>0</v>
      </c>
    </row>
    <row r="10" spans="2:16" ht="15.95" customHeight="1">
      <c r="B10" s="650"/>
      <c r="C10" s="299" t="s">
        <v>20</v>
      </c>
      <c r="D10" s="245"/>
      <c r="E10" s="341"/>
      <c r="F10" s="341"/>
      <c r="G10" s="341"/>
      <c r="H10" s="341"/>
      <c r="I10" s="341"/>
      <c r="J10" s="341"/>
      <c r="K10" s="341"/>
      <c r="L10" s="341"/>
      <c r="M10" s="341"/>
      <c r="N10" s="341"/>
      <c r="O10" s="341"/>
      <c r="P10" s="221">
        <f>SUM(D10:O10)</f>
        <v>0</v>
      </c>
    </row>
    <row r="11" spans="2:16" ht="15.95" customHeight="1">
      <c r="B11" s="650"/>
      <c r="C11" s="301" t="s">
        <v>23</v>
      </c>
      <c r="D11" s="343"/>
      <c r="E11" s="343"/>
      <c r="F11" s="343"/>
      <c r="G11" s="343"/>
      <c r="H11" s="343"/>
      <c r="I11" s="343"/>
      <c r="J11" s="343"/>
      <c r="K11" s="343"/>
      <c r="L11" s="343"/>
      <c r="M11" s="343"/>
      <c r="N11" s="343"/>
      <c r="O11" s="343"/>
      <c r="P11" s="344"/>
    </row>
    <row r="12" spans="2:16" ht="15.95" customHeight="1">
      <c r="B12" s="629"/>
      <c r="C12" s="218" t="s">
        <v>18</v>
      </c>
      <c r="D12" s="222"/>
      <c r="E12" s="222"/>
      <c r="F12" s="222"/>
      <c r="G12" s="222"/>
      <c r="H12" s="222"/>
      <c r="I12" s="222"/>
      <c r="J12" s="222"/>
      <c r="K12" s="222"/>
      <c r="L12" s="222"/>
      <c r="M12" s="222"/>
      <c r="N12" s="222"/>
      <c r="O12" s="222"/>
      <c r="P12" s="223">
        <f>SUM(D12:O12)</f>
        <v>0</v>
      </c>
    </row>
    <row r="13" spans="2:16" ht="15.95" customHeight="1">
      <c r="B13" s="628"/>
      <c r="C13" s="215" t="s">
        <v>20</v>
      </c>
      <c r="D13" s="245"/>
      <c r="E13" s="245"/>
      <c r="F13" s="245"/>
      <c r="G13" s="245"/>
      <c r="H13" s="245"/>
      <c r="I13" s="245"/>
      <c r="J13" s="245"/>
      <c r="K13" s="245"/>
      <c r="L13" s="245"/>
      <c r="M13" s="245"/>
      <c r="N13" s="245"/>
      <c r="O13" s="245"/>
      <c r="P13" s="221">
        <f>SUM(D13:O13)</f>
        <v>0</v>
      </c>
    </row>
    <row r="14" spans="2:16" ht="15.95" customHeight="1">
      <c r="B14" s="650"/>
      <c r="C14" s="301" t="s">
        <v>23</v>
      </c>
      <c r="D14" s="345"/>
      <c r="E14" s="345"/>
      <c r="F14" s="345"/>
      <c r="G14" s="345"/>
      <c r="H14" s="345"/>
      <c r="I14" s="345"/>
      <c r="J14" s="345"/>
      <c r="K14" s="345"/>
      <c r="L14" s="345"/>
      <c r="M14" s="345"/>
      <c r="N14" s="345"/>
      <c r="O14" s="345"/>
      <c r="P14" s="344"/>
    </row>
    <row r="15" spans="2:16" ht="15.95" customHeight="1">
      <c r="B15" s="629"/>
      <c r="C15" s="218" t="s">
        <v>18</v>
      </c>
      <c r="D15" s="222"/>
      <c r="E15" s="222"/>
      <c r="F15" s="222"/>
      <c r="G15" s="222"/>
      <c r="H15" s="222"/>
      <c r="I15" s="222"/>
      <c r="J15" s="222"/>
      <c r="K15" s="222"/>
      <c r="L15" s="222"/>
      <c r="M15" s="222"/>
      <c r="N15" s="222"/>
      <c r="O15" s="222"/>
      <c r="P15" s="223">
        <f>SUM(D15:O15)</f>
        <v>0</v>
      </c>
    </row>
    <row r="16" spans="2:16" ht="15.95" customHeight="1">
      <c r="B16" s="628"/>
      <c r="C16" s="215" t="s">
        <v>20</v>
      </c>
      <c r="D16" s="245"/>
      <c r="E16" s="245"/>
      <c r="F16" s="245"/>
      <c r="G16" s="245"/>
      <c r="H16" s="245"/>
      <c r="I16" s="245"/>
      <c r="J16" s="245"/>
      <c r="K16" s="245"/>
      <c r="L16" s="245"/>
      <c r="M16" s="245"/>
      <c r="N16" s="245"/>
      <c r="O16" s="245"/>
      <c r="P16" s="221">
        <f>SUM(D16:O16)</f>
        <v>0</v>
      </c>
    </row>
    <row r="17" spans="2:16" ht="15.95" customHeight="1">
      <c r="B17" s="650"/>
      <c r="C17" s="301" t="s">
        <v>23</v>
      </c>
      <c r="D17" s="345"/>
      <c r="E17" s="345"/>
      <c r="F17" s="345"/>
      <c r="G17" s="345"/>
      <c r="H17" s="345"/>
      <c r="I17" s="345"/>
      <c r="J17" s="345"/>
      <c r="K17" s="345"/>
      <c r="L17" s="345"/>
      <c r="M17" s="345"/>
      <c r="N17" s="345"/>
      <c r="O17" s="345"/>
      <c r="P17" s="344"/>
    </row>
    <row r="18" spans="2:16" ht="15.95" customHeight="1">
      <c r="B18" s="629"/>
      <c r="C18" s="218" t="s">
        <v>18</v>
      </c>
      <c r="D18" s="222"/>
      <c r="E18" s="222"/>
      <c r="F18" s="222"/>
      <c r="G18" s="222"/>
      <c r="H18" s="222"/>
      <c r="I18" s="222"/>
      <c r="J18" s="222"/>
      <c r="K18" s="222"/>
      <c r="L18" s="222"/>
      <c r="M18" s="222"/>
      <c r="N18" s="222"/>
      <c r="O18" s="222"/>
      <c r="P18" s="223">
        <f>SUM(D18:O18)</f>
        <v>0</v>
      </c>
    </row>
    <row r="19" spans="2:16" ht="15.95" customHeight="1">
      <c r="B19" s="628"/>
      <c r="C19" s="215" t="s">
        <v>20</v>
      </c>
      <c r="D19" s="245"/>
      <c r="E19" s="245"/>
      <c r="F19" s="245"/>
      <c r="G19" s="245"/>
      <c r="H19" s="245"/>
      <c r="I19" s="245"/>
      <c r="J19" s="245"/>
      <c r="K19" s="245"/>
      <c r="L19" s="245"/>
      <c r="M19" s="245"/>
      <c r="N19" s="245"/>
      <c r="O19" s="245"/>
      <c r="P19" s="221">
        <f>SUM(D19:O19)</f>
        <v>0</v>
      </c>
    </row>
    <row r="20" spans="2:16" ht="15.95" customHeight="1">
      <c r="B20" s="650"/>
      <c r="C20" s="301" t="s">
        <v>23</v>
      </c>
      <c r="D20" s="345"/>
      <c r="E20" s="345"/>
      <c r="F20" s="345"/>
      <c r="G20" s="345"/>
      <c r="H20" s="345"/>
      <c r="I20" s="345"/>
      <c r="J20" s="345"/>
      <c r="K20" s="345"/>
      <c r="L20" s="345"/>
      <c r="M20" s="345"/>
      <c r="N20" s="345"/>
      <c r="O20" s="345"/>
      <c r="P20" s="344"/>
    </row>
    <row r="21" spans="2:16" ht="15.95" customHeight="1">
      <c r="B21" s="629"/>
      <c r="C21" s="218" t="s">
        <v>18</v>
      </c>
      <c r="D21" s="222"/>
      <c r="E21" s="222"/>
      <c r="F21" s="222"/>
      <c r="G21" s="222"/>
      <c r="H21" s="222"/>
      <c r="I21" s="222"/>
      <c r="J21" s="222"/>
      <c r="K21" s="222"/>
      <c r="L21" s="222"/>
      <c r="M21" s="222"/>
      <c r="N21" s="222"/>
      <c r="O21" s="222"/>
      <c r="P21" s="223">
        <f>SUM(D21:O21)</f>
        <v>0</v>
      </c>
    </row>
    <row r="22" spans="2:16" ht="15.95" customHeight="1">
      <c r="B22" s="628"/>
      <c r="C22" s="215" t="s">
        <v>20</v>
      </c>
      <c r="D22" s="245"/>
      <c r="E22" s="245"/>
      <c r="F22" s="245"/>
      <c r="G22" s="245"/>
      <c r="H22" s="245"/>
      <c r="I22" s="245"/>
      <c r="J22" s="245"/>
      <c r="K22" s="245"/>
      <c r="L22" s="245"/>
      <c r="M22" s="245"/>
      <c r="N22" s="245"/>
      <c r="O22" s="245"/>
      <c r="P22" s="221">
        <f>SUM(D22:O22)</f>
        <v>0</v>
      </c>
    </row>
    <row r="23" spans="2:16" ht="15.95" customHeight="1">
      <c r="B23" s="650"/>
      <c r="C23" s="301" t="s">
        <v>23</v>
      </c>
      <c r="D23" s="345"/>
      <c r="E23" s="345"/>
      <c r="F23" s="345"/>
      <c r="G23" s="345"/>
      <c r="H23" s="345"/>
      <c r="I23" s="345"/>
      <c r="J23" s="345"/>
      <c r="K23" s="345"/>
      <c r="L23" s="345"/>
      <c r="M23" s="345"/>
      <c r="N23" s="345"/>
      <c r="O23" s="345"/>
      <c r="P23" s="344"/>
    </row>
    <row r="24" spans="2:16" ht="15.95" customHeight="1">
      <c r="B24" s="629"/>
      <c r="C24" s="218" t="s">
        <v>18</v>
      </c>
      <c r="D24" s="222"/>
      <c r="E24" s="222"/>
      <c r="F24" s="222"/>
      <c r="G24" s="222"/>
      <c r="H24" s="222"/>
      <c r="I24" s="222"/>
      <c r="J24" s="222"/>
      <c r="K24" s="222"/>
      <c r="L24" s="222"/>
      <c r="M24" s="222"/>
      <c r="N24" s="222"/>
      <c r="O24" s="222"/>
      <c r="P24" s="223">
        <f>SUM(D24:O24)</f>
        <v>0</v>
      </c>
    </row>
    <row r="25" spans="2:16" ht="15.95" customHeight="1">
      <c r="B25" s="628"/>
      <c r="C25" s="215" t="s">
        <v>20</v>
      </c>
      <c r="D25" s="245"/>
      <c r="E25" s="245"/>
      <c r="F25" s="245"/>
      <c r="G25" s="245"/>
      <c r="H25" s="245"/>
      <c r="I25" s="245"/>
      <c r="J25" s="245"/>
      <c r="K25" s="245"/>
      <c r="L25" s="245"/>
      <c r="M25" s="245"/>
      <c r="N25" s="245"/>
      <c r="O25" s="245"/>
      <c r="P25" s="221">
        <f>SUM(D25:O25)</f>
        <v>0</v>
      </c>
    </row>
    <row r="26" spans="2:16" ht="15.95" customHeight="1">
      <c r="B26" s="650"/>
      <c r="C26" s="301" t="s">
        <v>23</v>
      </c>
      <c r="D26" s="345"/>
      <c r="E26" s="345"/>
      <c r="F26" s="345"/>
      <c r="G26" s="345"/>
      <c r="H26" s="345"/>
      <c r="I26" s="345"/>
      <c r="J26" s="345"/>
      <c r="K26" s="345"/>
      <c r="L26" s="345"/>
      <c r="M26" s="345"/>
      <c r="N26" s="345"/>
      <c r="O26" s="345"/>
      <c r="P26" s="344"/>
    </row>
    <row r="27" spans="2:16" ht="15.95" customHeight="1">
      <c r="B27" s="629"/>
      <c r="C27" s="218" t="s">
        <v>18</v>
      </c>
      <c r="D27" s="222"/>
      <c r="E27" s="222"/>
      <c r="F27" s="222"/>
      <c r="G27" s="222"/>
      <c r="H27" s="222"/>
      <c r="I27" s="222"/>
      <c r="J27" s="222"/>
      <c r="K27" s="222"/>
      <c r="L27" s="222"/>
      <c r="M27" s="222"/>
      <c r="N27" s="222"/>
      <c r="O27" s="222"/>
      <c r="P27" s="223">
        <f>SUM(D27:O27)</f>
        <v>0</v>
      </c>
    </row>
    <row r="28" spans="2:16" ht="15.95" customHeight="1">
      <c r="B28" s="628"/>
      <c r="C28" s="215" t="s">
        <v>20</v>
      </c>
      <c r="D28" s="245"/>
      <c r="E28" s="245"/>
      <c r="F28" s="245"/>
      <c r="G28" s="245"/>
      <c r="H28" s="245"/>
      <c r="I28" s="245"/>
      <c r="J28" s="245"/>
      <c r="K28" s="245"/>
      <c r="L28" s="245"/>
      <c r="M28" s="245"/>
      <c r="N28" s="245"/>
      <c r="O28" s="245"/>
      <c r="P28" s="221">
        <f>SUM(D28:O28)</f>
        <v>0</v>
      </c>
    </row>
    <row r="29" spans="2:16" ht="15.95" customHeight="1">
      <c r="B29" s="650"/>
      <c r="C29" s="301" t="s">
        <v>23</v>
      </c>
      <c r="D29" s="345"/>
      <c r="E29" s="345"/>
      <c r="F29" s="345"/>
      <c r="G29" s="345"/>
      <c r="H29" s="345"/>
      <c r="I29" s="345"/>
      <c r="J29" s="345"/>
      <c r="K29" s="345"/>
      <c r="L29" s="345"/>
      <c r="M29" s="345"/>
      <c r="N29" s="345"/>
      <c r="O29" s="345"/>
      <c r="P29" s="344"/>
    </row>
    <row r="30" spans="2:16" ht="15.95" customHeight="1">
      <c r="B30" s="629"/>
      <c r="C30" s="218" t="s">
        <v>18</v>
      </c>
      <c r="D30" s="222"/>
      <c r="E30" s="222"/>
      <c r="F30" s="222"/>
      <c r="G30" s="222"/>
      <c r="H30" s="222"/>
      <c r="I30" s="222"/>
      <c r="J30" s="222"/>
      <c r="K30" s="222"/>
      <c r="L30" s="222"/>
      <c r="M30" s="222"/>
      <c r="N30" s="222"/>
      <c r="O30" s="222"/>
      <c r="P30" s="223">
        <f>SUM(D30:O30)</f>
        <v>0</v>
      </c>
    </row>
    <row r="31" spans="2:16" ht="15.95" customHeight="1">
      <c r="B31" s="628"/>
      <c r="C31" s="215" t="s">
        <v>20</v>
      </c>
      <c r="D31" s="245"/>
      <c r="E31" s="245"/>
      <c r="F31" s="245"/>
      <c r="G31" s="245"/>
      <c r="H31" s="245"/>
      <c r="I31" s="245"/>
      <c r="J31" s="245"/>
      <c r="K31" s="245"/>
      <c r="L31" s="245"/>
      <c r="M31" s="245"/>
      <c r="N31" s="245"/>
      <c r="O31" s="245"/>
      <c r="P31" s="221">
        <f>SUM(D31:O31)</f>
        <v>0</v>
      </c>
    </row>
    <row r="32" spans="2:16" ht="15.95" customHeight="1">
      <c r="B32" s="650"/>
      <c r="C32" s="301" t="s">
        <v>23</v>
      </c>
      <c r="D32" s="345"/>
      <c r="E32" s="345"/>
      <c r="F32" s="345"/>
      <c r="G32" s="345"/>
      <c r="H32" s="345"/>
      <c r="I32" s="345"/>
      <c r="J32" s="345"/>
      <c r="K32" s="345"/>
      <c r="L32" s="345"/>
      <c r="M32" s="345"/>
      <c r="N32" s="345"/>
      <c r="O32" s="345"/>
      <c r="P32" s="344"/>
    </row>
    <row r="33" spans="2:18" ht="15.95" customHeight="1">
      <c r="B33" s="629"/>
      <c r="C33" s="218" t="s">
        <v>18</v>
      </c>
      <c r="D33" s="222"/>
      <c r="E33" s="222"/>
      <c r="F33" s="222"/>
      <c r="G33" s="222"/>
      <c r="H33" s="222"/>
      <c r="I33" s="222"/>
      <c r="J33" s="222"/>
      <c r="K33" s="222"/>
      <c r="L33" s="222"/>
      <c r="M33" s="222"/>
      <c r="N33" s="222"/>
      <c r="O33" s="222"/>
      <c r="P33" s="223">
        <f>SUM(D33:O33)</f>
        <v>0</v>
      </c>
    </row>
    <row r="34" spans="2:18" ht="15.95" customHeight="1">
      <c r="B34" s="628"/>
      <c r="C34" s="215" t="s">
        <v>20</v>
      </c>
      <c r="D34" s="245"/>
      <c r="E34" s="245"/>
      <c r="F34" s="245"/>
      <c r="G34" s="245"/>
      <c r="H34" s="245"/>
      <c r="I34" s="245"/>
      <c r="J34" s="245"/>
      <c r="K34" s="245"/>
      <c r="L34" s="245"/>
      <c r="M34" s="245"/>
      <c r="N34" s="245"/>
      <c r="O34" s="245"/>
      <c r="P34" s="221">
        <f>SUM(D34:O34)</f>
        <v>0</v>
      </c>
    </row>
    <row r="35" spans="2:18" ht="15.95" customHeight="1">
      <c r="B35" s="650"/>
      <c r="C35" s="301" t="s">
        <v>23</v>
      </c>
      <c r="D35" s="345"/>
      <c r="E35" s="345"/>
      <c r="F35" s="345"/>
      <c r="G35" s="345"/>
      <c r="H35" s="345"/>
      <c r="I35" s="345"/>
      <c r="J35" s="345"/>
      <c r="K35" s="345"/>
      <c r="L35" s="345"/>
      <c r="M35" s="345"/>
      <c r="N35" s="345"/>
      <c r="O35" s="345"/>
      <c r="P35" s="344"/>
    </row>
    <row r="36" spans="2:18" ht="15.95" customHeight="1">
      <c r="B36" s="629"/>
      <c r="C36" s="218" t="s">
        <v>18</v>
      </c>
      <c r="D36" s="222"/>
      <c r="E36" s="222"/>
      <c r="F36" s="222"/>
      <c r="G36" s="222"/>
      <c r="H36" s="222"/>
      <c r="I36" s="222"/>
      <c r="J36" s="222"/>
      <c r="K36" s="222"/>
      <c r="L36" s="222"/>
      <c r="M36" s="222"/>
      <c r="N36" s="222"/>
      <c r="O36" s="222"/>
      <c r="P36" s="223">
        <f>SUM(D36:O36)</f>
        <v>0</v>
      </c>
    </row>
    <row r="37" spans="2:18" ht="15.95" customHeight="1">
      <c r="B37" s="628"/>
      <c r="C37" s="215" t="s">
        <v>20</v>
      </c>
      <c r="D37" s="245"/>
      <c r="E37" s="245"/>
      <c r="F37" s="245"/>
      <c r="G37" s="245"/>
      <c r="H37" s="245"/>
      <c r="I37" s="245"/>
      <c r="J37" s="245"/>
      <c r="K37" s="245"/>
      <c r="L37" s="245"/>
      <c r="M37" s="245"/>
      <c r="N37" s="245"/>
      <c r="O37" s="245"/>
      <c r="P37" s="221">
        <f>SUM(D37:O37)</f>
        <v>0</v>
      </c>
    </row>
    <row r="38" spans="2:18" ht="15.95" customHeight="1">
      <c r="B38" s="650"/>
      <c r="C38" s="301" t="s">
        <v>23</v>
      </c>
      <c r="D38" s="345"/>
      <c r="E38" s="345"/>
      <c r="F38" s="345"/>
      <c r="G38" s="345"/>
      <c r="H38" s="345"/>
      <c r="I38" s="345"/>
      <c r="J38" s="345"/>
      <c r="K38" s="345"/>
      <c r="L38" s="345"/>
      <c r="M38" s="345"/>
      <c r="N38" s="345"/>
      <c r="O38" s="345"/>
      <c r="P38" s="344"/>
    </row>
    <row r="39" spans="2:18" ht="15.95" customHeight="1">
      <c r="B39" s="629"/>
      <c r="C39" s="218" t="s">
        <v>18</v>
      </c>
      <c r="D39" s="222"/>
      <c r="E39" s="222"/>
      <c r="F39" s="222"/>
      <c r="G39" s="222"/>
      <c r="H39" s="222"/>
      <c r="I39" s="222"/>
      <c r="J39" s="222"/>
      <c r="K39" s="222"/>
      <c r="L39" s="222"/>
      <c r="M39" s="222"/>
      <c r="N39" s="222"/>
      <c r="O39" s="222"/>
      <c r="P39" s="223">
        <f>SUM(D39:O39)</f>
        <v>0</v>
      </c>
    </row>
    <row r="40" spans="2:18" ht="15.95" customHeight="1">
      <c r="B40" s="628"/>
      <c r="C40" s="215" t="s">
        <v>20</v>
      </c>
      <c r="D40" s="245"/>
      <c r="E40" s="245"/>
      <c r="F40" s="245"/>
      <c r="G40" s="245"/>
      <c r="H40" s="245"/>
      <c r="I40" s="245"/>
      <c r="J40" s="245"/>
      <c r="K40" s="245"/>
      <c r="L40" s="245"/>
      <c r="M40" s="245"/>
      <c r="N40" s="245"/>
      <c r="O40" s="245"/>
      <c r="P40" s="221">
        <f>SUM(D40:O40)</f>
        <v>0</v>
      </c>
    </row>
    <row r="41" spans="2:18" ht="15.95" customHeight="1">
      <c r="B41" s="650"/>
      <c r="C41" s="301" t="s">
        <v>23</v>
      </c>
      <c r="D41" s="345"/>
      <c r="E41" s="345"/>
      <c r="F41" s="345"/>
      <c r="G41" s="345"/>
      <c r="H41" s="345"/>
      <c r="I41" s="345"/>
      <c r="J41" s="345"/>
      <c r="K41" s="345"/>
      <c r="L41" s="345"/>
      <c r="M41" s="345"/>
      <c r="N41" s="345"/>
      <c r="O41" s="345"/>
      <c r="P41" s="344"/>
    </row>
    <row r="42" spans="2:18" ht="15.95" customHeight="1">
      <c r="B42" s="629"/>
      <c r="C42" s="218" t="s">
        <v>18</v>
      </c>
      <c r="D42" s="222"/>
      <c r="E42" s="222"/>
      <c r="F42" s="222"/>
      <c r="G42" s="222"/>
      <c r="H42" s="222"/>
      <c r="I42" s="222"/>
      <c r="J42" s="222"/>
      <c r="K42" s="222"/>
      <c r="L42" s="222"/>
      <c r="M42" s="222"/>
      <c r="N42" s="222"/>
      <c r="O42" s="222"/>
      <c r="P42" s="223">
        <f>SUM(D42:O42)</f>
        <v>0</v>
      </c>
    </row>
    <row r="43" spans="2:18" ht="20.100000000000001" customHeight="1">
      <c r="B43" s="584" t="s">
        <v>22</v>
      </c>
      <c r="C43" s="586"/>
      <c r="D43" s="246">
        <f t="shared" ref="D43:P43" si="0">D9+D12+D15+D18+D21+D24+D27+D30+D33+D36+D39+D42</f>
        <v>0</v>
      </c>
      <c r="E43" s="246">
        <f t="shared" si="0"/>
        <v>0</v>
      </c>
      <c r="F43" s="246">
        <f t="shared" si="0"/>
        <v>0</v>
      </c>
      <c r="G43" s="246">
        <f t="shared" si="0"/>
        <v>0</v>
      </c>
      <c r="H43" s="246">
        <f t="shared" si="0"/>
        <v>0</v>
      </c>
      <c r="I43" s="246">
        <f t="shared" si="0"/>
        <v>0</v>
      </c>
      <c r="J43" s="246">
        <f t="shared" si="0"/>
        <v>0</v>
      </c>
      <c r="K43" s="246">
        <f t="shared" si="0"/>
        <v>0</v>
      </c>
      <c r="L43" s="246">
        <f t="shared" si="0"/>
        <v>0</v>
      </c>
      <c r="M43" s="246">
        <f t="shared" si="0"/>
        <v>0</v>
      </c>
      <c r="N43" s="246">
        <f t="shared" si="0"/>
        <v>0</v>
      </c>
      <c r="O43" s="246">
        <f t="shared" si="0"/>
        <v>0</v>
      </c>
      <c r="P43" s="346">
        <f t="shared" si="0"/>
        <v>0</v>
      </c>
    </row>
    <row r="44" spans="2:18" ht="15.95" customHeight="1">
      <c r="B44" s="213"/>
      <c r="C44" s="308"/>
      <c r="D44" s="309"/>
      <c r="E44" s="309"/>
      <c r="F44" s="309"/>
      <c r="G44" s="19"/>
      <c r="H44" s="19"/>
      <c r="I44" s="19"/>
      <c r="J44" s="19"/>
      <c r="K44" s="19"/>
      <c r="L44" s="19"/>
      <c r="M44" s="19"/>
      <c r="N44" s="19"/>
      <c r="O44" s="19"/>
      <c r="P44" s="19"/>
    </row>
    <row r="45" spans="2:18" ht="15.95" customHeight="1">
      <c r="B45" s="1" t="s">
        <v>93</v>
      </c>
      <c r="C45" s="308"/>
      <c r="D45" s="309"/>
      <c r="E45" s="309"/>
      <c r="F45" s="309"/>
      <c r="G45" s="19"/>
      <c r="H45" s="19"/>
      <c r="I45" s="19"/>
      <c r="J45" s="19"/>
      <c r="K45" s="19"/>
      <c r="L45" s="19"/>
      <c r="M45" s="19"/>
      <c r="N45" s="19"/>
      <c r="O45" s="19"/>
      <c r="P45" s="19"/>
    </row>
    <row r="46" spans="2:18" ht="15.95" customHeight="1">
      <c r="B46" s="646" t="s">
        <v>91</v>
      </c>
      <c r="C46" s="647"/>
      <c r="D46" s="310">
        <f t="shared" ref="D46:P46" si="1">ROUNDDOWN(D43/D6,3)</f>
        <v>0</v>
      </c>
      <c r="E46" s="311">
        <f t="shared" si="1"/>
        <v>0</v>
      </c>
      <c r="F46" s="311">
        <f t="shared" si="1"/>
        <v>0</v>
      </c>
      <c r="G46" s="311">
        <f t="shared" si="1"/>
        <v>0</v>
      </c>
      <c r="H46" s="311">
        <f t="shared" si="1"/>
        <v>0</v>
      </c>
      <c r="I46" s="311">
        <f t="shared" si="1"/>
        <v>0</v>
      </c>
      <c r="J46" s="311">
        <f t="shared" si="1"/>
        <v>0</v>
      </c>
      <c r="K46" s="311">
        <f t="shared" si="1"/>
        <v>0</v>
      </c>
      <c r="L46" s="311">
        <f t="shared" si="1"/>
        <v>0</v>
      </c>
      <c r="M46" s="311">
        <f t="shared" si="1"/>
        <v>0</v>
      </c>
      <c r="N46" s="311">
        <f t="shared" si="1"/>
        <v>0</v>
      </c>
      <c r="O46" s="311">
        <f t="shared" si="1"/>
        <v>0</v>
      </c>
      <c r="P46" s="312">
        <f t="shared" si="1"/>
        <v>0</v>
      </c>
      <c r="R46" s="19"/>
    </row>
    <row r="47" spans="2:18" ht="15.95" customHeight="1">
      <c r="B47" s="648" t="s">
        <v>92</v>
      </c>
      <c r="C47" s="649"/>
      <c r="D47" s="313">
        <f t="shared" ref="D47:O47" si="2">$P47</f>
        <v>0</v>
      </c>
      <c r="E47" s="314">
        <f t="shared" si="2"/>
        <v>0</v>
      </c>
      <c r="F47" s="314">
        <f t="shared" si="2"/>
        <v>0</v>
      </c>
      <c r="G47" s="314">
        <f t="shared" si="2"/>
        <v>0</v>
      </c>
      <c r="H47" s="314">
        <f t="shared" si="2"/>
        <v>0</v>
      </c>
      <c r="I47" s="314">
        <f t="shared" si="2"/>
        <v>0</v>
      </c>
      <c r="J47" s="314">
        <f t="shared" si="2"/>
        <v>0</v>
      </c>
      <c r="K47" s="314">
        <f t="shared" si="2"/>
        <v>0</v>
      </c>
      <c r="L47" s="314">
        <f t="shared" si="2"/>
        <v>0</v>
      </c>
      <c r="M47" s="314">
        <f t="shared" si="2"/>
        <v>0</v>
      </c>
      <c r="N47" s="314">
        <f t="shared" si="2"/>
        <v>0</v>
      </c>
      <c r="O47" s="314">
        <f t="shared" si="2"/>
        <v>0</v>
      </c>
      <c r="P47" s="315">
        <f>ROUNDDOWN(P46,0)</f>
        <v>0</v>
      </c>
    </row>
    <row r="48" spans="2:18" ht="20.100000000000001" customHeight="1">
      <c r="B48" s="637" t="s">
        <v>90</v>
      </c>
      <c r="C48" s="645"/>
      <c r="D48" s="316">
        <f t="shared" ref="D48:O48" si="3">ROUNDDOWN(D47*D6,0)</f>
        <v>0</v>
      </c>
      <c r="E48" s="317">
        <f t="shared" si="3"/>
        <v>0</v>
      </c>
      <c r="F48" s="317">
        <f t="shared" si="3"/>
        <v>0</v>
      </c>
      <c r="G48" s="317">
        <f t="shared" si="3"/>
        <v>0</v>
      </c>
      <c r="H48" s="317">
        <f t="shared" si="3"/>
        <v>0</v>
      </c>
      <c r="I48" s="317">
        <f t="shared" si="3"/>
        <v>0</v>
      </c>
      <c r="J48" s="317">
        <f t="shared" si="3"/>
        <v>0</v>
      </c>
      <c r="K48" s="317">
        <f t="shared" si="3"/>
        <v>0</v>
      </c>
      <c r="L48" s="317">
        <f t="shared" si="3"/>
        <v>0</v>
      </c>
      <c r="M48" s="317">
        <f t="shared" si="3"/>
        <v>0</v>
      </c>
      <c r="N48" s="317">
        <f t="shared" si="3"/>
        <v>0</v>
      </c>
      <c r="O48" s="317">
        <f t="shared" si="3"/>
        <v>0</v>
      </c>
      <c r="P48" s="318">
        <f>SUM(D48:O48)</f>
        <v>0</v>
      </c>
    </row>
    <row r="49" spans="2:18" ht="15.95" customHeight="1">
      <c r="B49" s="213"/>
      <c r="C49" s="308"/>
      <c r="D49" s="309"/>
      <c r="E49" s="309"/>
      <c r="F49" s="309"/>
      <c r="G49" s="19"/>
      <c r="H49" s="19"/>
      <c r="I49" s="19"/>
      <c r="J49" s="19"/>
      <c r="K49" s="19"/>
      <c r="L49" s="19"/>
      <c r="M49" s="19"/>
      <c r="N49" s="19"/>
      <c r="O49" s="19"/>
      <c r="P49" s="19"/>
    </row>
    <row r="50" spans="2:18" ht="15.95" customHeight="1">
      <c r="B50" s="213"/>
      <c r="C50" s="308"/>
      <c r="D50" s="309"/>
      <c r="E50" s="309"/>
      <c r="F50" s="309"/>
      <c r="G50" s="19"/>
      <c r="H50" s="19"/>
      <c r="I50" s="19"/>
      <c r="J50" s="19"/>
      <c r="K50" s="19"/>
      <c r="L50" s="19"/>
      <c r="M50" s="19"/>
      <c r="N50" s="19"/>
      <c r="O50" s="19"/>
      <c r="P50" s="19"/>
    </row>
    <row r="51" spans="2:18" ht="15.95" customHeight="1">
      <c r="B51" s="308"/>
      <c r="C51" s="308"/>
      <c r="D51" s="347"/>
      <c r="E51" s="347"/>
      <c r="F51" s="347"/>
      <c r="G51" s="347"/>
      <c r="H51" s="347"/>
      <c r="I51" s="347"/>
      <c r="J51" s="347"/>
      <c r="K51" s="347"/>
      <c r="L51" s="347"/>
      <c r="M51" s="347"/>
      <c r="N51" s="347"/>
      <c r="O51" s="347"/>
      <c r="P51" s="347"/>
    </row>
    <row r="52" spans="2:18" ht="15.95" customHeight="1">
      <c r="B52" s="308"/>
      <c r="C52" s="308"/>
      <c r="D52" s="347"/>
      <c r="E52" s="347"/>
      <c r="F52" s="347"/>
      <c r="G52" s="347"/>
      <c r="H52" s="347"/>
      <c r="I52" s="347"/>
      <c r="J52" s="347"/>
      <c r="K52" s="347"/>
      <c r="L52" s="347"/>
      <c r="M52" s="347"/>
      <c r="N52" s="347"/>
      <c r="O52" s="347"/>
      <c r="R52" s="348"/>
    </row>
    <row r="53" spans="2:18" ht="15.95" customHeight="1">
      <c r="P53" s="347"/>
    </row>
    <row r="54" spans="2:18" ht="15.95" customHeight="1"/>
    <row r="55" spans="2:18" ht="15.95" customHeight="1"/>
    <row r="56" spans="2:18" ht="15.95" customHeight="1"/>
    <row r="57" spans="2:18" ht="15.95" customHeight="1"/>
    <row r="58" spans="2:18" ht="15.95" customHeight="1"/>
    <row r="59" spans="2:18" ht="15.95" customHeight="1"/>
  </sheetData>
  <sheetProtection insertRows="0"/>
  <protectedRanges>
    <protectedRange sqref="B51:B54 C51:C52 Q51:Q52 S51:IN52 R51 C53:IN54" name="範囲3_1"/>
    <protectedRange sqref="B13 D13:O13 B14:O42 B7:O12" name="範囲1_1"/>
    <protectedRange sqref="C13" name="範囲1_5"/>
  </protectedRanges>
  <mergeCells count="20">
    <mergeCell ref="B2:P2"/>
    <mergeCell ref="P4:P5"/>
    <mergeCell ref="D4:O4"/>
    <mergeCell ref="B4:C5"/>
    <mergeCell ref="B22:B24"/>
    <mergeCell ref="B13:B15"/>
    <mergeCell ref="B10:B12"/>
    <mergeCell ref="B48:C48"/>
    <mergeCell ref="B46:C46"/>
    <mergeCell ref="B47:C47"/>
    <mergeCell ref="B28:B30"/>
    <mergeCell ref="B7:B9"/>
    <mergeCell ref="B19:B21"/>
    <mergeCell ref="B43:C43"/>
    <mergeCell ref="B34:B36"/>
    <mergeCell ref="B40:B42"/>
    <mergeCell ref="B16:B18"/>
    <mergeCell ref="B37:B39"/>
    <mergeCell ref="B25:B27"/>
    <mergeCell ref="B31:B33"/>
  </mergeCells>
  <phoneticPr fontId="6"/>
  <printOptions horizontalCentered="1"/>
  <pageMargins left="0.51181102362204722" right="0.59055118110236227" top="0.98425196850393704" bottom="0.39370078740157483" header="0.51181102362204722" footer="0.23622047244094491"/>
  <pageSetup paperSize="8" scale="87"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showGridLines="0" view="pageBreakPreview" zoomScale="85" zoomScaleNormal="85" zoomScaleSheetLayoutView="85" zoomScalePageLayoutView="85" workbookViewId="0">
      <selection activeCell="C47" sqref="C47"/>
    </sheetView>
  </sheetViews>
  <sheetFormatPr defaultColWidth="9" defaultRowHeight="30" customHeight="1"/>
  <cols>
    <col min="1" max="1" width="2.625" style="256" customWidth="1"/>
    <col min="2" max="2" width="3.5" style="257" customWidth="1"/>
    <col min="3" max="3" width="20.5" style="257" customWidth="1"/>
    <col min="4" max="4" width="12.625" style="257" customWidth="1"/>
    <col min="5" max="5" width="5" style="257" customWidth="1"/>
    <col min="6" max="17" width="7.625" style="256" customWidth="1"/>
    <col min="18" max="18" width="10.125" style="256" customWidth="1"/>
    <col min="19" max="16384" width="9" style="256"/>
  </cols>
  <sheetData>
    <row r="1" spans="1:18" ht="15" customHeight="1">
      <c r="B1" s="274" t="s">
        <v>254</v>
      </c>
    </row>
    <row r="2" spans="1:18" s="31" customFormat="1" ht="21" customHeight="1">
      <c r="B2" s="590" t="s">
        <v>148</v>
      </c>
      <c r="C2" s="590"/>
      <c r="D2" s="590"/>
      <c r="E2" s="590"/>
      <c r="F2" s="590"/>
      <c r="G2" s="590"/>
      <c r="H2" s="590"/>
      <c r="I2" s="590"/>
      <c r="J2" s="590"/>
      <c r="K2" s="590"/>
      <c r="L2" s="590"/>
      <c r="M2" s="590"/>
      <c r="N2" s="590"/>
      <c r="O2" s="590"/>
      <c r="P2" s="590"/>
      <c r="Q2" s="590"/>
      <c r="R2" s="590"/>
    </row>
    <row r="3" spans="1:18" s="31" customFormat="1" ht="17.25" customHeight="1">
      <c r="A3" s="15"/>
      <c r="B3" s="37"/>
      <c r="R3" s="24" t="s">
        <v>38</v>
      </c>
    </row>
    <row r="4" spans="1:18" ht="15.95" customHeight="1">
      <c r="B4" s="591" t="s">
        <v>0</v>
      </c>
      <c r="C4" s="619"/>
      <c r="D4" s="622" t="s">
        <v>26</v>
      </c>
      <c r="E4" s="624" t="s">
        <v>14</v>
      </c>
      <c r="F4" s="625"/>
      <c r="G4" s="625"/>
      <c r="H4" s="625"/>
      <c r="I4" s="625"/>
      <c r="J4" s="625"/>
      <c r="K4" s="625"/>
      <c r="L4" s="625"/>
      <c r="M4" s="625"/>
      <c r="N4" s="625"/>
      <c r="O4" s="625"/>
      <c r="P4" s="625"/>
      <c r="Q4" s="625"/>
      <c r="R4" s="617" t="s">
        <v>21</v>
      </c>
    </row>
    <row r="5" spans="1:18" s="257" customFormat="1" ht="30" customHeight="1">
      <c r="B5" s="620"/>
      <c r="C5" s="621"/>
      <c r="D5" s="623"/>
      <c r="E5" s="258" t="s">
        <v>5</v>
      </c>
      <c r="F5" s="70" t="s">
        <v>154</v>
      </c>
      <c r="G5" s="70" t="s">
        <v>155</v>
      </c>
      <c r="H5" s="70" t="s">
        <v>156</v>
      </c>
      <c r="I5" s="70" t="s">
        <v>157</v>
      </c>
      <c r="J5" s="70" t="s">
        <v>166</v>
      </c>
      <c r="K5" s="70" t="s">
        <v>158</v>
      </c>
      <c r="L5" s="70" t="s">
        <v>159</v>
      </c>
      <c r="M5" s="70" t="s">
        <v>160</v>
      </c>
      <c r="N5" s="70" t="s">
        <v>161</v>
      </c>
      <c r="O5" s="70" t="s">
        <v>162</v>
      </c>
      <c r="P5" s="70" t="s">
        <v>163</v>
      </c>
      <c r="Q5" s="70" t="s">
        <v>164</v>
      </c>
      <c r="R5" s="618"/>
    </row>
    <row r="6" spans="1:18" ht="15.75" customHeight="1">
      <c r="A6" s="257"/>
      <c r="B6" s="600" t="s">
        <v>1</v>
      </c>
      <c r="C6" s="602"/>
      <c r="D6" s="604"/>
      <c r="E6" s="259" t="s">
        <v>7</v>
      </c>
      <c r="F6" s="260"/>
      <c r="G6" s="260"/>
      <c r="H6" s="260"/>
      <c r="I6" s="260"/>
      <c r="J6" s="260"/>
      <c r="K6" s="260"/>
      <c r="L6" s="260"/>
      <c r="M6" s="260"/>
      <c r="N6" s="260"/>
      <c r="O6" s="260"/>
      <c r="P6" s="260"/>
      <c r="Q6" s="260"/>
      <c r="R6" s="281"/>
    </row>
    <row r="7" spans="1:18" ht="15.75" customHeight="1">
      <c r="B7" s="601"/>
      <c r="C7" s="603"/>
      <c r="D7" s="605"/>
      <c r="E7" s="262" t="s">
        <v>6</v>
      </c>
      <c r="F7" s="263"/>
      <c r="G7" s="286"/>
      <c r="H7" s="286"/>
      <c r="I7" s="286"/>
      <c r="J7" s="286"/>
      <c r="K7" s="286"/>
      <c r="L7" s="286"/>
      <c r="M7" s="286"/>
      <c r="N7" s="286"/>
      <c r="O7" s="286"/>
      <c r="P7" s="286"/>
      <c r="Q7" s="286"/>
      <c r="R7" s="287">
        <f>SUM(F7:Q7)</f>
        <v>0</v>
      </c>
    </row>
    <row r="8" spans="1:18" ht="15.75" customHeight="1">
      <c r="A8" s="265"/>
      <c r="B8" s="601"/>
      <c r="C8" s="611"/>
      <c r="D8" s="609"/>
      <c r="E8" s="266" t="s">
        <v>7</v>
      </c>
      <c r="F8" s="267"/>
      <c r="G8" s="267"/>
      <c r="H8" s="267"/>
      <c r="I8" s="267"/>
      <c r="J8" s="267"/>
      <c r="K8" s="267"/>
      <c r="L8" s="267"/>
      <c r="M8" s="267"/>
      <c r="N8" s="267"/>
      <c r="O8" s="267"/>
      <c r="P8" s="267"/>
      <c r="Q8" s="267"/>
      <c r="R8" s="287"/>
    </row>
    <row r="9" spans="1:18" ht="15.75" customHeight="1">
      <c r="B9" s="601"/>
      <c r="C9" s="603"/>
      <c r="D9" s="610"/>
      <c r="E9" s="262" t="s">
        <v>6</v>
      </c>
      <c r="F9" s="263"/>
      <c r="G9" s="286"/>
      <c r="H9" s="286"/>
      <c r="I9" s="286"/>
      <c r="J9" s="286"/>
      <c r="K9" s="286"/>
      <c r="L9" s="286"/>
      <c r="M9" s="286"/>
      <c r="N9" s="286"/>
      <c r="O9" s="286"/>
      <c r="P9" s="286"/>
      <c r="Q9" s="286"/>
      <c r="R9" s="287">
        <f>SUM(F9:Q9)</f>
        <v>0</v>
      </c>
    </row>
    <row r="10" spans="1:18" ht="15.75" customHeight="1">
      <c r="B10" s="601"/>
      <c r="C10" s="611"/>
      <c r="D10" s="607"/>
      <c r="E10" s="266" t="s">
        <v>7</v>
      </c>
      <c r="F10" s="267"/>
      <c r="G10" s="267"/>
      <c r="H10" s="267"/>
      <c r="I10" s="267"/>
      <c r="J10" s="267"/>
      <c r="K10" s="267"/>
      <c r="L10" s="267"/>
      <c r="M10" s="267"/>
      <c r="N10" s="267"/>
      <c r="O10" s="267"/>
      <c r="P10" s="267"/>
      <c r="Q10" s="267"/>
      <c r="R10" s="287"/>
    </row>
    <row r="11" spans="1:18" ht="15.75" customHeight="1">
      <c r="B11" s="601"/>
      <c r="C11" s="603"/>
      <c r="D11" s="605"/>
      <c r="E11" s="262" t="s">
        <v>6</v>
      </c>
      <c r="F11" s="263"/>
      <c r="G11" s="286"/>
      <c r="H11" s="286"/>
      <c r="I11" s="286"/>
      <c r="J11" s="286"/>
      <c r="K11" s="286"/>
      <c r="L11" s="286"/>
      <c r="M11" s="286"/>
      <c r="N11" s="286"/>
      <c r="O11" s="286"/>
      <c r="P11" s="286"/>
      <c r="Q11" s="286"/>
      <c r="R11" s="287">
        <f>SUM(F11:Q11)</f>
        <v>0</v>
      </c>
    </row>
    <row r="12" spans="1:18" ht="15.75" customHeight="1">
      <c r="B12" s="601"/>
      <c r="C12" s="611"/>
      <c r="D12" s="607"/>
      <c r="E12" s="266" t="s">
        <v>7</v>
      </c>
      <c r="F12" s="267"/>
      <c r="G12" s="267"/>
      <c r="H12" s="267"/>
      <c r="I12" s="267"/>
      <c r="J12" s="267"/>
      <c r="K12" s="267"/>
      <c r="L12" s="267"/>
      <c r="M12" s="267"/>
      <c r="N12" s="267"/>
      <c r="O12" s="267"/>
      <c r="P12" s="267"/>
      <c r="Q12" s="267"/>
      <c r="R12" s="287"/>
    </row>
    <row r="13" spans="1:18" ht="15.75" customHeight="1">
      <c r="B13" s="601"/>
      <c r="C13" s="603"/>
      <c r="D13" s="605"/>
      <c r="E13" s="262" t="s">
        <v>6</v>
      </c>
      <c r="F13" s="263"/>
      <c r="G13" s="286"/>
      <c r="H13" s="286"/>
      <c r="I13" s="286"/>
      <c r="J13" s="286"/>
      <c r="K13" s="286"/>
      <c r="L13" s="286"/>
      <c r="M13" s="286"/>
      <c r="N13" s="286"/>
      <c r="O13" s="286"/>
      <c r="P13" s="286"/>
      <c r="Q13" s="286"/>
      <c r="R13" s="287">
        <f>SUM(F13:Q13)</f>
        <v>0</v>
      </c>
    </row>
    <row r="14" spans="1:18" ht="15.75" customHeight="1">
      <c r="B14" s="601"/>
      <c r="C14" s="606"/>
      <c r="D14" s="609"/>
      <c r="E14" s="266" t="s">
        <v>7</v>
      </c>
      <c r="F14" s="267"/>
      <c r="G14" s="267"/>
      <c r="H14" s="267"/>
      <c r="I14" s="267"/>
      <c r="J14" s="267"/>
      <c r="K14" s="267"/>
      <c r="L14" s="267"/>
      <c r="M14" s="267"/>
      <c r="N14" s="267"/>
      <c r="O14" s="267"/>
      <c r="P14" s="267"/>
      <c r="Q14" s="267"/>
      <c r="R14" s="287"/>
    </row>
    <row r="15" spans="1:18" ht="15.75" customHeight="1">
      <c r="B15" s="601"/>
      <c r="C15" s="608"/>
      <c r="D15" s="610"/>
      <c r="E15" s="262" t="s">
        <v>6</v>
      </c>
      <c r="F15" s="263"/>
      <c r="G15" s="286"/>
      <c r="H15" s="286"/>
      <c r="I15" s="286"/>
      <c r="J15" s="286"/>
      <c r="K15" s="286"/>
      <c r="L15" s="286"/>
      <c r="M15" s="286"/>
      <c r="N15" s="286"/>
      <c r="O15" s="286"/>
      <c r="P15" s="286"/>
      <c r="Q15" s="286"/>
      <c r="R15" s="287">
        <f>SUM(F15:Q15)</f>
        <v>0</v>
      </c>
    </row>
    <row r="16" spans="1:18" ht="15.75" customHeight="1">
      <c r="B16" s="601"/>
      <c r="C16" s="611"/>
      <c r="D16" s="607"/>
      <c r="E16" s="266" t="s">
        <v>7</v>
      </c>
      <c r="F16" s="267"/>
      <c r="G16" s="267"/>
      <c r="H16" s="267"/>
      <c r="I16" s="267"/>
      <c r="J16" s="267"/>
      <c r="K16" s="267"/>
      <c r="L16" s="267"/>
      <c r="M16" s="267"/>
      <c r="N16" s="267"/>
      <c r="O16" s="267"/>
      <c r="P16" s="267"/>
      <c r="Q16" s="267"/>
      <c r="R16" s="287"/>
    </row>
    <row r="17" spans="2:18" ht="15.75" customHeight="1">
      <c r="B17" s="601"/>
      <c r="C17" s="603"/>
      <c r="D17" s="605"/>
      <c r="E17" s="262" t="s">
        <v>6</v>
      </c>
      <c r="F17" s="263"/>
      <c r="G17" s="286"/>
      <c r="H17" s="286"/>
      <c r="I17" s="286"/>
      <c r="J17" s="286"/>
      <c r="K17" s="286"/>
      <c r="L17" s="286"/>
      <c r="M17" s="286"/>
      <c r="N17" s="286"/>
      <c r="O17" s="286"/>
      <c r="P17" s="286"/>
      <c r="Q17" s="286"/>
      <c r="R17" s="287">
        <f>SUM(F17:Q17)</f>
        <v>0</v>
      </c>
    </row>
    <row r="18" spans="2:18" ht="15.75" customHeight="1">
      <c r="B18" s="601"/>
      <c r="C18" s="611"/>
      <c r="D18" s="607"/>
      <c r="E18" s="266" t="s">
        <v>7</v>
      </c>
      <c r="F18" s="332"/>
      <c r="G18" s="332"/>
      <c r="H18" s="332"/>
      <c r="I18" s="332"/>
      <c r="J18" s="332"/>
      <c r="K18" s="332"/>
      <c r="L18" s="332"/>
      <c r="M18" s="332"/>
      <c r="N18" s="332"/>
      <c r="O18" s="332"/>
      <c r="P18" s="332"/>
      <c r="Q18" s="332"/>
      <c r="R18" s="287"/>
    </row>
    <row r="19" spans="2:18" ht="15.75" customHeight="1">
      <c r="B19" s="601"/>
      <c r="C19" s="603"/>
      <c r="D19" s="605"/>
      <c r="E19" s="262" t="s">
        <v>6</v>
      </c>
      <c r="F19" s="263"/>
      <c r="G19" s="286"/>
      <c r="H19" s="286"/>
      <c r="I19" s="286"/>
      <c r="J19" s="286"/>
      <c r="K19" s="286"/>
      <c r="L19" s="286"/>
      <c r="M19" s="286"/>
      <c r="N19" s="286"/>
      <c r="O19" s="286"/>
      <c r="P19" s="286"/>
      <c r="Q19" s="286"/>
      <c r="R19" s="287">
        <f>SUM(F19:Q19)</f>
        <v>0</v>
      </c>
    </row>
    <row r="20" spans="2:18" ht="15.75" customHeight="1">
      <c r="B20" s="601"/>
      <c r="C20" s="611"/>
      <c r="D20" s="607"/>
      <c r="E20" s="266" t="s">
        <v>7</v>
      </c>
      <c r="F20" s="332"/>
      <c r="G20" s="332"/>
      <c r="H20" s="332"/>
      <c r="I20" s="332"/>
      <c r="J20" s="332"/>
      <c r="K20" s="332"/>
      <c r="L20" s="332"/>
      <c r="M20" s="332"/>
      <c r="N20" s="332"/>
      <c r="O20" s="332"/>
      <c r="P20" s="332"/>
      <c r="Q20" s="332"/>
      <c r="R20" s="287"/>
    </row>
    <row r="21" spans="2:18" ht="15.75" customHeight="1">
      <c r="B21" s="601"/>
      <c r="C21" s="603"/>
      <c r="D21" s="605"/>
      <c r="E21" s="262" t="s">
        <v>6</v>
      </c>
      <c r="F21" s="263"/>
      <c r="G21" s="286"/>
      <c r="H21" s="286"/>
      <c r="I21" s="286"/>
      <c r="J21" s="286"/>
      <c r="K21" s="286"/>
      <c r="L21" s="286"/>
      <c r="M21" s="286"/>
      <c r="N21" s="286"/>
      <c r="O21" s="286"/>
      <c r="P21" s="286"/>
      <c r="Q21" s="286"/>
      <c r="R21" s="287">
        <f>SUM(F21:Q21)</f>
        <v>0</v>
      </c>
    </row>
    <row r="22" spans="2:18" ht="15.75" customHeight="1">
      <c r="B22" s="601"/>
      <c r="C22" s="611"/>
      <c r="D22" s="607"/>
      <c r="E22" s="266" t="s">
        <v>7</v>
      </c>
      <c r="F22" s="332"/>
      <c r="G22" s="332"/>
      <c r="H22" s="332"/>
      <c r="I22" s="332"/>
      <c r="J22" s="332"/>
      <c r="K22" s="332"/>
      <c r="L22" s="332"/>
      <c r="M22" s="332"/>
      <c r="N22" s="332"/>
      <c r="O22" s="332"/>
      <c r="P22" s="332"/>
      <c r="Q22" s="332"/>
      <c r="R22" s="287"/>
    </row>
    <row r="23" spans="2:18" ht="15.75" customHeight="1">
      <c r="B23" s="614"/>
      <c r="C23" s="603"/>
      <c r="D23" s="605"/>
      <c r="E23" s="262" t="s">
        <v>6</v>
      </c>
      <c r="F23" s="263"/>
      <c r="G23" s="286"/>
      <c r="H23" s="286"/>
      <c r="I23" s="286"/>
      <c r="J23" s="286"/>
      <c r="K23" s="286"/>
      <c r="L23" s="286"/>
      <c r="M23" s="286"/>
      <c r="N23" s="286"/>
      <c r="O23" s="286"/>
      <c r="P23" s="286"/>
      <c r="Q23" s="286"/>
      <c r="R23" s="287">
        <f>SUM(F23:Q23)</f>
        <v>0</v>
      </c>
    </row>
    <row r="24" spans="2:18" ht="15.75" customHeight="1">
      <c r="B24" s="651" t="s">
        <v>3</v>
      </c>
      <c r="C24" s="652"/>
      <c r="D24" s="655"/>
      <c r="E24" s="262" t="s">
        <v>7</v>
      </c>
      <c r="F24" s="139"/>
      <c r="G24" s="139"/>
      <c r="H24" s="139"/>
      <c r="I24" s="139"/>
      <c r="J24" s="139"/>
      <c r="K24" s="139"/>
      <c r="L24" s="139"/>
      <c r="M24" s="139"/>
      <c r="N24" s="139"/>
      <c r="O24" s="139"/>
      <c r="P24" s="139"/>
      <c r="Q24" s="139"/>
      <c r="R24" s="287"/>
    </row>
    <row r="25" spans="2:18" ht="15.75" customHeight="1">
      <c r="B25" s="653"/>
      <c r="C25" s="654"/>
      <c r="D25" s="656"/>
      <c r="E25" s="269" t="s">
        <v>6</v>
      </c>
      <c r="F25" s="145"/>
      <c r="G25" s="145"/>
      <c r="H25" s="145"/>
      <c r="I25" s="145"/>
      <c r="J25" s="145"/>
      <c r="K25" s="145"/>
      <c r="L25" s="145"/>
      <c r="M25" s="145"/>
      <c r="N25" s="145"/>
      <c r="O25" s="145"/>
      <c r="P25" s="145"/>
      <c r="Q25" s="145"/>
      <c r="R25" s="333">
        <f>R7+R9+R11+R13+R15+R17+R19+R21+R23</f>
        <v>0</v>
      </c>
    </row>
    <row r="26" spans="2:18" ht="15.75" customHeight="1">
      <c r="B26" s="600"/>
      <c r="C26" s="602"/>
      <c r="D26" s="657"/>
      <c r="E26" s="259" t="s">
        <v>7</v>
      </c>
      <c r="F26" s="334"/>
      <c r="G26" s="334"/>
      <c r="H26" s="334"/>
      <c r="I26" s="334"/>
      <c r="J26" s="334"/>
      <c r="K26" s="334"/>
      <c r="L26" s="334"/>
      <c r="M26" s="334"/>
      <c r="N26" s="334"/>
      <c r="O26" s="334"/>
      <c r="P26" s="334"/>
      <c r="Q26" s="334"/>
      <c r="R26" s="281"/>
    </row>
    <row r="27" spans="2:18" ht="15.75" customHeight="1">
      <c r="B27" s="601"/>
      <c r="C27" s="603"/>
      <c r="D27" s="658"/>
      <c r="E27" s="262" t="s">
        <v>6</v>
      </c>
      <c r="F27" s="286"/>
      <c r="G27" s="286"/>
      <c r="H27" s="286"/>
      <c r="I27" s="286"/>
      <c r="J27" s="286"/>
      <c r="K27" s="286"/>
      <c r="L27" s="286"/>
      <c r="M27" s="286"/>
      <c r="N27" s="286"/>
      <c r="O27" s="286"/>
      <c r="P27" s="286"/>
      <c r="Q27" s="286"/>
      <c r="R27" s="287"/>
    </row>
    <row r="28" spans="2:18" ht="15.75" customHeight="1">
      <c r="B28" s="601"/>
      <c r="C28" s="606"/>
      <c r="D28" s="659"/>
      <c r="E28" s="266" t="s">
        <v>7</v>
      </c>
      <c r="F28" s="332"/>
      <c r="G28" s="332"/>
      <c r="H28" s="332"/>
      <c r="I28" s="332"/>
      <c r="J28" s="332"/>
      <c r="K28" s="332"/>
      <c r="L28" s="332"/>
      <c r="M28" s="332"/>
      <c r="N28" s="332"/>
      <c r="O28" s="332"/>
      <c r="P28" s="332"/>
      <c r="Q28" s="332"/>
      <c r="R28" s="287"/>
    </row>
    <row r="29" spans="2:18" ht="15.75" customHeight="1">
      <c r="B29" s="601"/>
      <c r="C29" s="608"/>
      <c r="D29" s="660"/>
      <c r="E29" s="262" t="s">
        <v>6</v>
      </c>
      <c r="F29" s="286"/>
      <c r="G29" s="286"/>
      <c r="H29" s="286"/>
      <c r="I29" s="286"/>
      <c r="J29" s="286"/>
      <c r="K29" s="286"/>
      <c r="L29" s="286"/>
      <c r="M29" s="286"/>
      <c r="N29" s="286"/>
      <c r="O29" s="286"/>
      <c r="P29" s="286"/>
      <c r="Q29" s="286"/>
      <c r="R29" s="287"/>
    </row>
    <row r="30" spans="2:18" ht="15.75" customHeight="1">
      <c r="B30" s="601"/>
      <c r="C30" s="335"/>
      <c r="D30" s="336"/>
      <c r="E30" s="266" t="s">
        <v>7</v>
      </c>
      <c r="F30" s="332"/>
      <c r="G30" s="332"/>
      <c r="H30" s="332"/>
      <c r="I30" s="332"/>
      <c r="J30" s="332"/>
      <c r="K30" s="332"/>
      <c r="L30" s="332"/>
      <c r="M30" s="332"/>
      <c r="N30" s="332"/>
      <c r="O30" s="332"/>
      <c r="P30" s="332"/>
      <c r="Q30" s="332"/>
      <c r="R30" s="287"/>
    </row>
    <row r="31" spans="2:18" ht="15.75" customHeight="1">
      <c r="B31" s="614"/>
      <c r="C31" s="337"/>
      <c r="D31" s="338"/>
      <c r="E31" s="262" t="s">
        <v>6</v>
      </c>
      <c r="F31" s="286"/>
      <c r="G31" s="286"/>
      <c r="H31" s="286"/>
      <c r="I31" s="286"/>
      <c r="J31" s="286"/>
      <c r="K31" s="286"/>
      <c r="L31" s="286"/>
      <c r="M31" s="286"/>
      <c r="N31" s="286"/>
      <c r="O31" s="286"/>
      <c r="P31" s="286"/>
      <c r="Q31" s="286"/>
      <c r="R31" s="287"/>
    </row>
    <row r="32" spans="2:18" ht="15.75" customHeight="1">
      <c r="B32" s="597" t="s">
        <v>3</v>
      </c>
      <c r="C32" s="598"/>
      <c r="D32" s="599"/>
      <c r="E32" s="262" t="s">
        <v>7</v>
      </c>
      <c r="F32" s="139"/>
      <c r="G32" s="139"/>
      <c r="H32" s="139"/>
      <c r="I32" s="139"/>
      <c r="J32" s="139"/>
      <c r="K32" s="139"/>
      <c r="L32" s="139"/>
      <c r="M32" s="139"/>
      <c r="N32" s="139"/>
      <c r="O32" s="139"/>
      <c r="P32" s="139"/>
      <c r="Q32" s="139"/>
      <c r="R32" s="287"/>
    </row>
    <row r="33" spans="2:18" ht="15.75" customHeight="1">
      <c r="B33" s="593"/>
      <c r="C33" s="594"/>
      <c r="D33" s="596"/>
      <c r="E33" s="269" t="s">
        <v>6</v>
      </c>
      <c r="F33" s="292"/>
      <c r="G33" s="292"/>
      <c r="H33" s="292"/>
      <c r="I33" s="292"/>
      <c r="J33" s="292"/>
      <c r="K33" s="292"/>
      <c r="L33" s="292"/>
      <c r="M33" s="292"/>
      <c r="N33" s="292"/>
      <c r="O33" s="292"/>
      <c r="P33" s="292"/>
      <c r="Q33" s="292"/>
      <c r="R33" s="293"/>
    </row>
    <row r="34" spans="2:18" ht="15.75" customHeight="1">
      <c r="B34" s="591" t="s">
        <v>4</v>
      </c>
      <c r="C34" s="592"/>
      <c r="D34" s="595"/>
      <c r="E34" s="272" t="s">
        <v>7</v>
      </c>
      <c r="F34" s="339">
        <f>F24</f>
        <v>0</v>
      </c>
      <c r="G34" s="339">
        <f t="shared" ref="G34:Q34" si="0">G24</f>
        <v>0</v>
      </c>
      <c r="H34" s="339">
        <f t="shared" si="0"/>
        <v>0</v>
      </c>
      <c r="I34" s="339">
        <f t="shared" si="0"/>
        <v>0</v>
      </c>
      <c r="J34" s="339">
        <f t="shared" si="0"/>
        <v>0</v>
      </c>
      <c r="K34" s="339">
        <f t="shared" si="0"/>
        <v>0</v>
      </c>
      <c r="L34" s="339">
        <f t="shared" si="0"/>
        <v>0</v>
      </c>
      <c r="M34" s="339">
        <f>M24</f>
        <v>0</v>
      </c>
      <c r="N34" s="339">
        <f t="shared" si="0"/>
        <v>0</v>
      </c>
      <c r="O34" s="339">
        <f t="shared" si="0"/>
        <v>0</v>
      </c>
      <c r="P34" s="339">
        <f t="shared" si="0"/>
        <v>0</v>
      </c>
      <c r="Q34" s="339">
        <f t="shared" si="0"/>
        <v>0</v>
      </c>
      <c r="R34" s="281"/>
    </row>
    <row r="35" spans="2:18" ht="15.75" customHeight="1">
      <c r="B35" s="593"/>
      <c r="C35" s="594"/>
      <c r="D35" s="596"/>
      <c r="E35" s="269" t="s">
        <v>6</v>
      </c>
      <c r="F35" s="292">
        <f>F25</f>
        <v>0</v>
      </c>
      <c r="G35" s="292">
        <f t="shared" ref="G35:Q35" si="1">G25</f>
        <v>0</v>
      </c>
      <c r="H35" s="292">
        <f>H25</f>
        <v>0</v>
      </c>
      <c r="I35" s="292">
        <f t="shared" si="1"/>
        <v>0</v>
      </c>
      <c r="J35" s="292">
        <f t="shared" si="1"/>
        <v>0</v>
      </c>
      <c r="K35" s="292">
        <f t="shared" si="1"/>
        <v>0</v>
      </c>
      <c r="L35" s="292">
        <f t="shared" si="1"/>
        <v>0</v>
      </c>
      <c r="M35" s="292">
        <f>M25</f>
        <v>0</v>
      </c>
      <c r="N35" s="292">
        <f t="shared" si="1"/>
        <v>0</v>
      </c>
      <c r="O35" s="292">
        <f t="shared" si="1"/>
        <v>0</v>
      </c>
      <c r="P35" s="292">
        <f t="shared" si="1"/>
        <v>0</v>
      </c>
      <c r="Q35" s="292">
        <f t="shared" si="1"/>
        <v>0</v>
      </c>
      <c r="R35" s="293">
        <f>R25</f>
        <v>0</v>
      </c>
    </row>
    <row r="36" spans="2:18" ht="15.75" customHeight="1">
      <c r="B36" s="256"/>
      <c r="C36" s="274"/>
    </row>
    <row r="37" spans="2:18" ht="15.75" customHeight="1">
      <c r="B37" s="1" t="s">
        <v>75</v>
      </c>
      <c r="C37" s="274"/>
    </row>
    <row r="38" spans="2:18" ht="15.75" customHeight="1">
      <c r="B38" s="275"/>
      <c r="C38" s="276"/>
      <c r="D38" s="277" t="s">
        <v>76</v>
      </c>
      <c r="E38" s="278"/>
      <c r="F38" s="279">
        <v>6</v>
      </c>
      <c r="G38" s="280">
        <v>12</v>
      </c>
      <c r="H38" s="280">
        <v>12</v>
      </c>
      <c r="I38" s="280">
        <v>12</v>
      </c>
      <c r="J38" s="280">
        <v>12</v>
      </c>
      <c r="K38" s="280">
        <v>12</v>
      </c>
      <c r="L38" s="280">
        <v>12</v>
      </c>
      <c r="M38" s="280">
        <v>12</v>
      </c>
      <c r="N38" s="280">
        <v>12</v>
      </c>
      <c r="O38" s="280">
        <v>12</v>
      </c>
      <c r="P38" s="280">
        <v>12</v>
      </c>
      <c r="Q38" s="280">
        <v>12</v>
      </c>
      <c r="R38" s="281">
        <f>SUM(F38:Q38)</f>
        <v>138</v>
      </c>
    </row>
    <row r="39" spans="2:18" ht="15.75" customHeight="1">
      <c r="B39" s="282"/>
      <c r="C39" s="203" t="s">
        <v>77</v>
      </c>
      <c r="D39" s="283" t="s">
        <v>78</v>
      </c>
      <c r="E39" s="284"/>
      <c r="F39" s="285">
        <f t="shared" ref="F39:Q39" si="2">F38*$R40</f>
        <v>0</v>
      </c>
      <c r="G39" s="286">
        <f t="shared" si="2"/>
        <v>0</v>
      </c>
      <c r="H39" s="286">
        <f t="shared" si="2"/>
        <v>0</v>
      </c>
      <c r="I39" s="286">
        <f t="shared" si="2"/>
        <v>0</v>
      </c>
      <c r="J39" s="286">
        <f t="shared" si="2"/>
        <v>0</v>
      </c>
      <c r="K39" s="286">
        <f t="shared" si="2"/>
        <v>0</v>
      </c>
      <c r="L39" s="286">
        <f t="shared" si="2"/>
        <v>0</v>
      </c>
      <c r="M39" s="286">
        <f t="shared" si="2"/>
        <v>0</v>
      </c>
      <c r="N39" s="286">
        <f t="shared" si="2"/>
        <v>0</v>
      </c>
      <c r="O39" s="286">
        <f t="shared" si="2"/>
        <v>0</v>
      </c>
      <c r="P39" s="286">
        <f t="shared" si="2"/>
        <v>0</v>
      </c>
      <c r="Q39" s="286">
        <f t="shared" si="2"/>
        <v>0</v>
      </c>
      <c r="R39" s="287">
        <f>SUM(F39:Q39)</f>
        <v>0</v>
      </c>
    </row>
    <row r="40" spans="2:18" ht="15.75" customHeight="1">
      <c r="B40" s="288"/>
      <c r="C40" s="208" t="s">
        <v>80</v>
      </c>
      <c r="D40" s="289" t="s">
        <v>79</v>
      </c>
      <c r="E40" s="290"/>
      <c r="F40" s="291">
        <f>F39/F38</f>
        <v>0</v>
      </c>
      <c r="G40" s="292">
        <f t="shared" ref="G40:Q40" si="3">G39/G38</f>
        <v>0</v>
      </c>
      <c r="H40" s="292">
        <f t="shared" si="3"/>
        <v>0</v>
      </c>
      <c r="I40" s="292">
        <f t="shared" si="3"/>
        <v>0</v>
      </c>
      <c r="J40" s="292">
        <f t="shared" si="3"/>
        <v>0</v>
      </c>
      <c r="K40" s="292">
        <f t="shared" si="3"/>
        <v>0</v>
      </c>
      <c r="L40" s="292">
        <f t="shared" si="3"/>
        <v>0</v>
      </c>
      <c r="M40" s="292">
        <f>M39/M38</f>
        <v>0</v>
      </c>
      <c r="N40" s="292">
        <f t="shared" si="3"/>
        <v>0</v>
      </c>
      <c r="O40" s="292">
        <f t="shared" si="3"/>
        <v>0</v>
      </c>
      <c r="P40" s="292">
        <f t="shared" si="3"/>
        <v>0</v>
      </c>
      <c r="Q40" s="292">
        <f t="shared" si="3"/>
        <v>0</v>
      </c>
      <c r="R40" s="293">
        <f>R35/233</f>
        <v>0</v>
      </c>
    </row>
    <row r="41" spans="2:18" ht="15.75" customHeight="1">
      <c r="B41" s="256"/>
      <c r="C41" s="274"/>
    </row>
    <row r="42" spans="2:18" ht="15.75" customHeight="1">
      <c r="B42" s="256"/>
      <c r="C42" s="274"/>
    </row>
    <row r="43" spans="2:18" ht="15.75" customHeight="1"/>
    <row r="44" spans="2:18" ht="15.75" customHeight="1"/>
    <row r="45" spans="2:18" ht="15.75" customHeight="1"/>
    <row r="46" spans="2:18" ht="15.75" customHeight="1">
      <c r="D46" s="256"/>
    </row>
  </sheetData>
  <sheetProtection insertRows="0"/>
  <protectedRanges>
    <protectedRange sqref="C28:Q28 D6:E6 D8:E8 D7 E10 D9 C12:E12 C14:E14 C13:D13 C16:E16 C15:D15 C17:D17 C19:D19 C21:D21 C23:D23 F27:Q27 C27:D27 C20:Q20 F29:Q29 C29:D29 C30:Q30 G23:Q23 C22:Q22 F31:Q31 C31:D31 C18:Q18 G7:Q7 G9:Q9 G11:Q11 G13:Q13 G15:Q15 G17:Q17 G19:Q19 G21:Q21 C26:Q26" name="範囲1"/>
    <protectedRange sqref="C6:C11" name="範囲1_1"/>
    <protectedRange sqref="F6:Q6" name="範囲1_2"/>
    <protectedRange sqref="F8:Q8" name="範囲1_3"/>
    <protectedRange sqref="F10:Q10" name="範囲1_4"/>
    <protectedRange sqref="F12:Q12" name="範囲1_5"/>
    <protectedRange sqref="F14:Q14" name="範囲1_6"/>
    <protectedRange sqref="F16:Q16" name="範囲1_7"/>
    <protectedRange sqref="F7 F9 F11 F13 F15 F17 F19 F21 F23" name="範囲1_8"/>
    <protectedRange sqref="D10:D11" name="範囲1_9"/>
  </protectedRanges>
  <mergeCells count="35">
    <mergeCell ref="B32:C33"/>
    <mergeCell ref="D32:D33"/>
    <mergeCell ref="B34:C35"/>
    <mergeCell ref="D34:D35"/>
    <mergeCell ref="C22:C23"/>
    <mergeCell ref="D22:D23"/>
    <mergeCell ref="B24:C25"/>
    <mergeCell ref="D24:D25"/>
    <mergeCell ref="B26:B31"/>
    <mergeCell ref="C26:C27"/>
    <mergeCell ref="D26:D27"/>
    <mergeCell ref="C28:C29"/>
    <mergeCell ref="D28:D29"/>
    <mergeCell ref="B6:B23"/>
    <mergeCell ref="C6:C7"/>
    <mergeCell ref="D6:D7"/>
    <mergeCell ref="C8:C9"/>
    <mergeCell ref="C16:C17"/>
    <mergeCell ref="D16:D17"/>
    <mergeCell ref="C18:C19"/>
    <mergeCell ref="D18:D19"/>
    <mergeCell ref="D8:D9"/>
    <mergeCell ref="C20:C21"/>
    <mergeCell ref="D20:D21"/>
    <mergeCell ref="C10:C11"/>
    <mergeCell ref="D10:D11"/>
    <mergeCell ref="C12:C13"/>
    <mergeCell ref="D12:D13"/>
    <mergeCell ref="C14:C15"/>
    <mergeCell ref="D14:D15"/>
    <mergeCell ref="B2:R2"/>
    <mergeCell ref="B4:C5"/>
    <mergeCell ref="D4:D5"/>
    <mergeCell ref="E4:Q4"/>
    <mergeCell ref="R4:R5"/>
  </mergeCells>
  <phoneticPr fontId="3"/>
  <printOptions horizontalCentered="1"/>
  <pageMargins left="0.51181102362204722" right="0.59055118110236227" top="0.98425196850393704" bottom="0.39370078740157483" header="0.51181102362204722" footer="0.23622047244094491"/>
  <pageSetup paperSize="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9"/>
  <sheetViews>
    <sheetView showGridLines="0" view="pageBreakPreview" zoomScale="75" zoomScaleNormal="85" zoomScaleSheetLayoutView="75" workbookViewId="0">
      <pane ySplit="5" topLeftCell="A6" activePane="bottomLeft" state="frozen"/>
      <selection activeCell="B10" sqref="B10"/>
      <selection pane="bottomLeft" activeCell="G32" sqref="G32"/>
    </sheetView>
  </sheetViews>
  <sheetFormatPr defaultColWidth="9" defaultRowHeight="30" customHeight="1"/>
  <cols>
    <col min="1" max="1" width="2.625" style="32" customWidth="1"/>
    <col min="2" max="2" width="16.5" style="157" customWidth="1"/>
    <col min="3" max="3" width="8.625" style="157" customWidth="1"/>
    <col min="4" max="6" width="9.625" style="214" customWidth="1"/>
    <col min="7" max="16" width="9.625" style="32" customWidth="1"/>
    <col min="17" max="16384" width="9" style="32"/>
  </cols>
  <sheetData>
    <row r="1" spans="2:16" ht="15" customHeight="1">
      <c r="B1" s="157" t="s">
        <v>255</v>
      </c>
    </row>
    <row r="2" spans="2:16" s="30" customFormat="1" ht="21" customHeight="1">
      <c r="B2" s="589" t="s">
        <v>149</v>
      </c>
      <c r="C2" s="589"/>
      <c r="D2" s="589"/>
      <c r="E2" s="589"/>
      <c r="F2" s="589"/>
      <c r="G2" s="589"/>
      <c r="H2" s="589"/>
      <c r="I2" s="589"/>
      <c r="J2" s="589"/>
      <c r="K2" s="589"/>
      <c r="L2" s="589"/>
      <c r="M2" s="589"/>
      <c r="N2" s="589"/>
      <c r="O2" s="589"/>
      <c r="P2" s="589"/>
    </row>
    <row r="3" spans="2:16" s="30" customFormat="1" ht="17.25" customHeight="1">
      <c r="B3" s="7"/>
      <c r="C3" s="36"/>
      <c r="D3" s="158"/>
      <c r="E3" s="158"/>
      <c r="F3" s="158"/>
      <c r="P3" s="23" t="s">
        <v>37</v>
      </c>
    </row>
    <row r="4" spans="2:16" ht="17.100000000000001" customHeight="1">
      <c r="B4" s="632" t="s">
        <v>27</v>
      </c>
      <c r="C4" s="633"/>
      <c r="D4" s="630" t="s">
        <v>19</v>
      </c>
      <c r="E4" s="631"/>
      <c r="F4" s="631"/>
      <c r="G4" s="631"/>
      <c r="H4" s="631"/>
      <c r="I4" s="631"/>
      <c r="J4" s="631"/>
      <c r="K4" s="631"/>
      <c r="L4" s="631"/>
      <c r="M4" s="631"/>
      <c r="N4" s="631"/>
      <c r="O4" s="631"/>
      <c r="P4" s="587" t="s">
        <v>21</v>
      </c>
    </row>
    <row r="5" spans="2:16" ht="30" customHeight="1">
      <c r="B5" s="537"/>
      <c r="C5" s="634"/>
      <c r="D5" s="70" t="s">
        <v>154</v>
      </c>
      <c r="E5" s="70" t="s">
        <v>155</v>
      </c>
      <c r="F5" s="70" t="s">
        <v>156</v>
      </c>
      <c r="G5" s="70" t="s">
        <v>157</v>
      </c>
      <c r="H5" s="70" t="s">
        <v>166</v>
      </c>
      <c r="I5" s="70" t="s">
        <v>158</v>
      </c>
      <c r="J5" s="70" t="s">
        <v>159</v>
      </c>
      <c r="K5" s="70" t="s">
        <v>160</v>
      </c>
      <c r="L5" s="70" t="s">
        <v>161</v>
      </c>
      <c r="M5" s="70" t="s">
        <v>162</v>
      </c>
      <c r="N5" s="70" t="s">
        <v>163</v>
      </c>
      <c r="O5" s="70" t="s">
        <v>164</v>
      </c>
      <c r="P5" s="588"/>
    </row>
    <row r="6" spans="2:16" ht="15.95" customHeight="1">
      <c r="B6" s="628"/>
      <c r="C6" s="215" t="s">
        <v>150</v>
      </c>
      <c r="D6" s="245"/>
      <c r="E6" s="245"/>
      <c r="F6" s="245"/>
      <c r="G6" s="245"/>
      <c r="H6" s="245"/>
      <c r="I6" s="245"/>
      <c r="J6" s="245"/>
      <c r="K6" s="245"/>
      <c r="L6" s="245"/>
      <c r="M6" s="245"/>
      <c r="N6" s="245"/>
      <c r="O6" s="245"/>
      <c r="P6" s="221"/>
    </row>
    <row r="7" spans="2:16" ht="15.95" customHeight="1">
      <c r="B7" s="629"/>
      <c r="C7" s="218" t="s">
        <v>18</v>
      </c>
      <c r="D7" s="222"/>
      <c r="E7" s="222"/>
      <c r="F7" s="222"/>
      <c r="G7" s="222"/>
      <c r="H7" s="222"/>
      <c r="I7" s="222"/>
      <c r="J7" s="222"/>
      <c r="K7" s="222"/>
      <c r="L7" s="222"/>
      <c r="M7" s="222"/>
      <c r="N7" s="222"/>
      <c r="O7" s="222"/>
      <c r="P7" s="223">
        <f>SUM(D7:O7)</f>
        <v>0</v>
      </c>
    </row>
    <row r="8" spans="2:16" ht="15.95" customHeight="1">
      <c r="B8" s="628"/>
      <c r="C8" s="215" t="s">
        <v>150</v>
      </c>
      <c r="D8" s="245"/>
      <c r="E8" s="245"/>
      <c r="F8" s="245"/>
      <c r="G8" s="245"/>
      <c r="H8" s="245"/>
      <c r="I8" s="245"/>
      <c r="J8" s="245"/>
      <c r="K8" s="245"/>
      <c r="L8" s="245"/>
      <c r="M8" s="245"/>
      <c r="N8" s="245"/>
      <c r="O8" s="245"/>
      <c r="P8" s="221"/>
    </row>
    <row r="9" spans="2:16" ht="15.95" customHeight="1">
      <c r="B9" s="629"/>
      <c r="C9" s="218" t="s">
        <v>18</v>
      </c>
      <c r="D9" s="222"/>
      <c r="E9" s="222"/>
      <c r="F9" s="222"/>
      <c r="G9" s="222"/>
      <c r="H9" s="222"/>
      <c r="I9" s="222"/>
      <c r="J9" s="222"/>
      <c r="K9" s="222"/>
      <c r="L9" s="222"/>
      <c r="M9" s="222"/>
      <c r="N9" s="222"/>
      <c r="O9" s="222"/>
      <c r="P9" s="223">
        <f>SUM(D9:O9)</f>
        <v>0</v>
      </c>
    </row>
    <row r="10" spans="2:16" ht="15.95" customHeight="1">
      <c r="B10" s="628"/>
      <c r="C10" s="215" t="s">
        <v>150</v>
      </c>
      <c r="D10" s="245"/>
      <c r="E10" s="245"/>
      <c r="F10" s="245"/>
      <c r="G10" s="245"/>
      <c r="H10" s="245"/>
      <c r="I10" s="245"/>
      <c r="J10" s="245"/>
      <c r="K10" s="245"/>
      <c r="L10" s="245"/>
      <c r="M10" s="245"/>
      <c r="N10" s="245"/>
      <c r="O10" s="245"/>
      <c r="P10" s="221"/>
    </row>
    <row r="11" spans="2:16" ht="15.95" customHeight="1">
      <c r="B11" s="629"/>
      <c r="C11" s="218" t="s">
        <v>18</v>
      </c>
      <c r="D11" s="222"/>
      <c r="E11" s="222"/>
      <c r="F11" s="222"/>
      <c r="G11" s="222"/>
      <c r="H11" s="222"/>
      <c r="I11" s="222"/>
      <c r="J11" s="222"/>
      <c r="K11" s="222"/>
      <c r="L11" s="222"/>
      <c r="M11" s="222"/>
      <c r="N11" s="222"/>
      <c r="O11" s="222"/>
      <c r="P11" s="223">
        <f>SUM(D11:O11)</f>
        <v>0</v>
      </c>
    </row>
    <row r="12" spans="2:16" ht="15.95" customHeight="1">
      <c r="B12" s="628"/>
      <c r="C12" s="215" t="s">
        <v>150</v>
      </c>
      <c r="D12" s="245"/>
      <c r="E12" s="245"/>
      <c r="F12" s="245"/>
      <c r="G12" s="245"/>
      <c r="H12" s="245"/>
      <c r="I12" s="245"/>
      <c r="J12" s="245"/>
      <c r="K12" s="245"/>
      <c r="L12" s="245"/>
      <c r="M12" s="245"/>
      <c r="N12" s="245"/>
      <c r="O12" s="245"/>
      <c r="P12" s="221"/>
    </row>
    <row r="13" spans="2:16" ht="15.95" customHeight="1">
      <c r="B13" s="629"/>
      <c r="C13" s="218" t="s">
        <v>18</v>
      </c>
      <c r="D13" s="222"/>
      <c r="E13" s="222"/>
      <c r="F13" s="222"/>
      <c r="G13" s="222"/>
      <c r="H13" s="222"/>
      <c r="I13" s="222"/>
      <c r="J13" s="222"/>
      <c r="K13" s="222"/>
      <c r="L13" s="222"/>
      <c r="M13" s="222"/>
      <c r="N13" s="222"/>
      <c r="O13" s="222"/>
      <c r="P13" s="223">
        <f>SUM(D13:O13)</f>
        <v>0</v>
      </c>
    </row>
    <row r="14" spans="2:16" ht="15.95" customHeight="1">
      <c r="B14" s="628"/>
      <c r="C14" s="215" t="s">
        <v>150</v>
      </c>
      <c r="D14" s="245"/>
      <c r="E14" s="245"/>
      <c r="F14" s="245"/>
      <c r="G14" s="245"/>
      <c r="H14" s="245"/>
      <c r="I14" s="245"/>
      <c r="J14" s="245"/>
      <c r="K14" s="245"/>
      <c r="L14" s="245"/>
      <c r="M14" s="245"/>
      <c r="N14" s="245"/>
      <c r="O14" s="245"/>
      <c r="P14" s="221"/>
    </row>
    <row r="15" spans="2:16" ht="15.95" customHeight="1">
      <c r="B15" s="629"/>
      <c r="C15" s="218" t="s">
        <v>18</v>
      </c>
      <c r="D15" s="222"/>
      <c r="E15" s="222"/>
      <c r="F15" s="222"/>
      <c r="G15" s="222"/>
      <c r="H15" s="222"/>
      <c r="I15" s="222"/>
      <c r="J15" s="222"/>
      <c r="K15" s="222"/>
      <c r="L15" s="222"/>
      <c r="M15" s="222"/>
      <c r="N15" s="222"/>
      <c r="O15" s="222"/>
      <c r="P15" s="223">
        <f>SUM(D15:O15)</f>
        <v>0</v>
      </c>
    </row>
    <row r="16" spans="2:16" ht="20.100000000000001" customHeight="1">
      <c r="B16" s="584" t="s">
        <v>22</v>
      </c>
      <c r="C16" s="586"/>
      <c r="D16" s="246">
        <f>D7+D9+D11+D13+D15</f>
        <v>0</v>
      </c>
      <c r="E16" s="246">
        <f t="shared" ref="E16:O16" si="0">E7+E9+E11+E13+E15</f>
        <v>0</v>
      </c>
      <c r="F16" s="246">
        <f t="shared" si="0"/>
        <v>0</v>
      </c>
      <c r="G16" s="246">
        <f t="shared" si="0"/>
        <v>0</v>
      </c>
      <c r="H16" s="246">
        <f t="shared" si="0"/>
        <v>0</v>
      </c>
      <c r="I16" s="246">
        <f t="shared" si="0"/>
        <v>0</v>
      </c>
      <c r="J16" s="246">
        <f>J7+J9+J11+J13+J15</f>
        <v>0</v>
      </c>
      <c r="K16" s="246">
        <f t="shared" si="0"/>
        <v>0</v>
      </c>
      <c r="L16" s="246">
        <f t="shared" si="0"/>
        <v>0</v>
      </c>
      <c r="M16" s="246">
        <f t="shared" si="0"/>
        <v>0</v>
      </c>
      <c r="N16" s="246">
        <f t="shared" si="0"/>
        <v>0</v>
      </c>
      <c r="O16" s="246">
        <f t="shared" si="0"/>
        <v>0</v>
      </c>
      <c r="P16" s="247">
        <f>P7+P9+P11+P13+P15</f>
        <v>0</v>
      </c>
    </row>
    <row r="17" spans="2:16" ht="29.45" customHeight="1">
      <c r="B17" s="661" t="s">
        <v>89</v>
      </c>
      <c r="C17" s="662"/>
      <c r="D17" s="662"/>
      <c r="E17" s="662"/>
      <c r="F17" s="662"/>
      <c r="G17" s="662"/>
      <c r="H17" s="662"/>
      <c r="I17" s="662"/>
      <c r="J17" s="662"/>
      <c r="K17" s="662"/>
      <c r="L17" s="662"/>
      <c r="M17" s="662"/>
      <c r="N17" s="662"/>
      <c r="O17" s="662"/>
    </row>
    <row r="18" spans="2:16" ht="15.95" customHeight="1">
      <c r="B18" s="226"/>
    </row>
    <row r="19" spans="2:16" ht="15.95" customHeight="1">
      <c r="B19" s="1" t="s">
        <v>75</v>
      </c>
    </row>
    <row r="20" spans="2:16" ht="15.95" customHeight="1">
      <c r="B20" s="248"/>
      <c r="C20" s="228" t="s">
        <v>76</v>
      </c>
      <c r="D20" s="229">
        <v>6</v>
      </c>
      <c r="E20" s="230">
        <v>12</v>
      </c>
      <c r="F20" s="230">
        <v>12</v>
      </c>
      <c r="G20" s="230">
        <v>12</v>
      </c>
      <c r="H20" s="230">
        <v>12</v>
      </c>
      <c r="I20" s="230">
        <v>12</v>
      </c>
      <c r="J20" s="230">
        <v>12</v>
      </c>
      <c r="K20" s="230">
        <v>12</v>
      </c>
      <c r="L20" s="230">
        <v>12</v>
      </c>
      <c r="M20" s="230">
        <v>12</v>
      </c>
      <c r="N20" s="230">
        <v>12</v>
      </c>
      <c r="O20" s="230">
        <v>12</v>
      </c>
      <c r="P20" s="231">
        <f>SUM(D20:O20)</f>
        <v>138</v>
      </c>
    </row>
    <row r="21" spans="2:16" ht="15.95" customHeight="1">
      <c r="B21" s="232" t="s">
        <v>77</v>
      </c>
      <c r="C21" s="233" t="s">
        <v>82</v>
      </c>
      <c r="D21" s="234">
        <f t="shared" ref="D21:O21" si="1">$P22*D20</f>
        <v>0</v>
      </c>
      <c r="E21" s="235">
        <f t="shared" si="1"/>
        <v>0</v>
      </c>
      <c r="F21" s="235">
        <f t="shared" si="1"/>
        <v>0</v>
      </c>
      <c r="G21" s="235">
        <f t="shared" si="1"/>
        <v>0</v>
      </c>
      <c r="H21" s="235">
        <f t="shared" si="1"/>
        <v>0</v>
      </c>
      <c r="I21" s="235">
        <f t="shared" si="1"/>
        <v>0</v>
      </c>
      <c r="J21" s="235">
        <f t="shared" si="1"/>
        <v>0</v>
      </c>
      <c r="K21" s="235">
        <f t="shared" si="1"/>
        <v>0</v>
      </c>
      <c r="L21" s="235">
        <f t="shared" si="1"/>
        <v>0</v>
      </c>
      <c r="M21" s="235">
        <f t="shared" si="1"/>
        <v>0</v>
      </c>
      <c r="N21" s="235">
        <f t="shared" si="1"/>
        <v>0</v>
      </c>
      <c r="O21" s="235">
        <f t="shared" si="1"/>
        <v>0</v>
      </c>
      <c r="P21" s="236">
        <f>SUM(D21:O21)</f>
        <v>0</v>
      </c>
    </row>
    <row r="22" spans="2:16" ht="15.95" customHeight="1">
      <c r="B22" s="237" t="s">
        <v>80</v>
      </c>
      <c r="C22" s="238" t="s">
        <v>83</v>
      </c>
      <c r="D22" s="239">
        <f>D21/D20</f>
        <v>0</v>
      </c>
      <c r="E22" s="240">
        <f t="shared" ref="E22:O22" si="2">E21/E20</f>
        <v>0</v>
      </c>
      <c r="F22" s="240">
        <f t="shared" si="2"/>
        <v>0</v>
      </c>
      <c r="G22" s="240">
        <f t="shared" si="2"/>
        <v>0</v>
      </c>
      <c r="H22" s="240">
        <f t="shared" si="2"/>
        <v>0</v>
      </c>
      <c r="I22" s="240">
        <f>I21/I20</f>
        <v>0</v>
      </c>
      <c r="J22" s="240">
        <f t="shared" si="2"/>
        <v>0</v>
      </c>
      <c r="K22" s="240">
        <f t="shared" si="2"/>
        <v>0</v>
      </c>
      <c r="L22" s="240">
        <f>L21/L20</f>
        <v>0</v>
      </c>
      <c r="M22" s="240">
        <f t="shared" si="2"/>
        <v>0</v>
      </c>
      <c r="N22" s="240">
        <f t="shared" si="2"/>
        <v>0</v>
      </c>
      <c r="O22" s="240">
        <f t="shared" si="2"/>
        <v>0</v>
      </c>
      <c r="P22" s="241">
        <f>P16/233</f>
        <v>0</v>
      </c>
    </row>
    <row r="23" spans="2:16" ht="15.95" customHeight="1">
      <c r="B23" s="226"/>
    </row>
    <row r="24" spans="2:16" ht="15.95" customHeight="1">
      <c r="B24" s="226"/>
    </row>
    <row r="25" spans="2:16" ht="15.95" customHeight="1">
      <c r="B25" s="226"/>
    </row>
    <row r="26" spans="2:16" ht="15.75" customHeight="1">
      <c r="B26" s="32"/>
    </row>
    <row r="27" spans="2:16" ht="15.75" customHeight="1">
      <c r="C27" s="18"/>
      <c r="D27" s="331"/>
      <c r="E27" s="331"/>
      <c r="F27" s="331"/>
      <c r="G27" s="331"/>
      <c r="H27" s="331"/>
      <c r="I27" s="331"/>
      <c r="J27" s="331"/>
      <c r="K27" s="331"/>
      <c r="L27" s="331"/>
      <c r="M27" s="331"/>
      <c r="N27" s="331"/>
      <c r="O27" s="331"/>
      <c r="P27" s="331"/>
    </row>
    <row r="28" spans="2:16" ht="15.75" customHeight="1"/>
    <row r="29" spans="2:16" ht="15.75" customHeight="1"/>
  </sheetData>
  <sheetProtection insertRows="0"/>
  <protectedRanges>
    <protectedRange sqref="Q27:IE27 A27 A28:IE29" name="範囲3"/>
    <protectedRange sqref="D10:O15 B6:O9" name="範囲1"/>
    <protectedRange sqref="B12 B13:C13 B14 B15:C15 B10 B11:C11" name="範囲1_1"/>
    <protectedRange sqref="C12 C14 C10" name="範囲1_1_1"/>
    <protectedRange sqref="B27" name="範囲3_1"/>
  </protectedRanges>
  <mergeCells count="11">
    <mergeCell ref="B2:P2"/>
    <mergeCell ref="B4:C5"/>
    <mergeCell ref="D4:O4"/>
    <mergeCell ref="P4:P5"/>
    <mergeCell ref="B6:B7"/>
    <mergeCell ref="B17:O17"/>
    <mergeCell ref="B16:C16"/>
    <mergeCell ref="B12:B13"/>
    <mergeCell ref="B14:B15"/>
    <mergeCell ref="B8:B9"/>
    <mergeCell ref="B10:B11"/>
  </mergeCells>
  <phoneticPr fontId="3"/>
  <printOptions horizontalCentered="1"/>
  <pageMargins left="0.51181102362204722" right="0.59055118110236227" top="0.98425196850393704" bottom="0.39370078740157483" header="0.51181102362204722" footer="0.23622047244094491"/>
  <pageSetup paperSize="8" orientation="landscape" r:id="rId1"/>
  <headerFooter alignWithMargins="0"/>
  <rowBreaks count="1" manualBreakCount="1">
    <brk id="28"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7"/>
  <sheetViews>
    <sheetView showGridLines="0" view="pageBreakPreview" zoomScale="70" zoomScaleNormal="90" zoomScaleSheetLayoutView="70" workbookViewId="0">
      <selection activeCell="B1" sqref="B1"/>
    </sheetView>
  </sheetViews>
  <sheetFormatPr defaultColWidth="9" defaultRowHeight="30" customHeight="1"/>
  <cols>
    <col min="1" max="1" width="2.625" style="32" customWidth="1"/>
    <col min="2" max="2" width="19" style="157" customWidth="1"/>
    <col min="3" max="3" width="7" style="157" customWidth="1"/>
    <col min="4" max="6" width="10.625" style="214" customWidth="1"/>
    <col min="7" max="15" width="10.625" style="32" customWidth="1"/>
    <col min="16" max="16" width="11.625" style="32" customWidth="1"/>
    <col min="17" max="16384" width="9" style="32"/>
  </cols>
  <sheetData>
    <row r="1" spans="2:16" ht="15" customHeight="1">
      <c r="B1" s="226" t="s">
        <v>256</v>
      </c>
    </row>
    <row r="2" spans="2:16" s="30" customFormat="1" ht="30" customHeight="1">
      <c r="B2" s="589" t="s">
        <v>151</v>
      </c>
      <c r="C2" s="589"/>
      <c r="D2" s="589"/>
      <c r="E2" s="589"/>
      <c r="F2" s="589"/>
      <c r="G2" s="589"/>
      <c r="H2" s="589"/>
      <c r="I2" s="589"/>
      <c r="J2" s="589"/>
      <c r="K2" s="589"/>
      <c r="L2" s="589"/>
      <c r="M2" s="589"/>
      <c r="N2" s="589"/>
      <c r="O2" s="589"/>
      <c r="P2" s="589"/>
    </row>
    <row r="3" spans="2:16" s="30" customFormat="1" ht="24.95" customHeight="1">
      <c r="B3" s="7"/>
      <c r="C3" s="36"/>
      <c r="D3" s="158"/>
      <c r="E3" s="158"/>
      <c r="F3" s="158"/>
      <c r="P3" s="23" t="s">
        <v>37</v>
      </c>
    </row>
    <row r="4" spans="2:16" ht="18" customHeight="1">
      <c r="B4" s="632" t="s">
        <v>27</v>
      </c>
      <c r="C4" s="633"/>
      <c r="D4" s="630" t="s">
        <v>19</v>
      </c>
      <c r="E4" s="631"/>
      <c r="F4" s="631"/>
      <c r="G4" s="631"/>
      <c r="H4" s="631"/>
      <c r="I4" s="631"/>
      <c r="J4" s="631"/>
      <c r="K4" s="631"/>
      <c r="L4" s="631"/>
      <c r="M4" s="631"/>
      <c r="N4" s="631"/>
      <c r="O4" s="631"/>
      <c r="P4" s="587" t="s">
        <v>21</v>
      </c>
    </row>
    <row r="5" spans="2:16" ht="30" customHeight="1">
      <c r="B5" s="537"/>
      <c r="C5" s="634"/>
      <c r="D5" s="70" t="s">
        <v>154</v>
      </c>
      <c r="E5" s="70" t="s">
        <v>155</v>
      </c>
      <c r="F5" s="70" t="s">
        <v>156</v>
      </c>
      <c r="G5" s="70" t="s">
        <v>157</v>
      </c>
      <c r="H5" s="70" t="s">
        <v>166</v>
      </c>
      <c r="I5" s="70" t="s">
        <v>158</v>
      </c>
      <c r="J5" s="70" t="s">
        <v>159</v>
      </c>
      <c r="K5" s="70" t="s">
        <v>160</v>
      </c>
      <c r="L5" s="70" t="s">
        <v>161</v>
      </c>
      <c r="M5" s="70" t="s">
        <v>162</v>
      </c>
      <c r="N5" s="70" t="s">
        <v>163</v>
      </c>
      <c r="O5" s="70" t="s">
        <v>164</v>
      </c>
      <c r="P5" s="588"/>
    </row>
    <row r="6" spans="2:16" ht="17.100000000000001" customHeight="1">
      <c r="B6" s="663"/>
      <c r="C6" s="215" t="s">
        <v>20</v>
      </c>
      <c r="D6" s="216"/>
      <c r="E6" s="216"/>
      <c r="F6" s="216"/>
      <c r="G6" s="216"/>
      <c r="H6" s="216"/>
      <c r="I6" s="216"/>
      <c r="J6" s="216"/>
      <c r="K6" s="216"/>
      <c r="L6" s="216"/>
      <c r="M6" s="216"/>
      <c r="N6" s="216"/>
      <c r="O6" s="216"/>
      <c r="P6" s="217">
        <f t="shared" ref="P6:P13" si="0">SUM(D6:O6)</f>
        <v>0</v>
      </c>
    </row>
    <row r="7" spans="2:16" ht="17.100000000000001" customHeight="1">
      <c r="B7" s="664"/>
      <c r="C7" s="218" t="s">
        <v>18</v>
      </c>
      <c r="D7" s="219"/>
      <c r="E7" s="219"/>
      <c r="F7" s="219"/>
      <c r="G7" s="219"/>
      <c r="H7" s="219"/>
      <c r="I7" s="219"/>
      <c r="J7" s="219"/>
      <c r="K7" s="219"/>
      <c r="L7" s="219"/>
      <c r="M7" s="219"/>
      <c r="N7" s="219"/>
      <c r="O7" s="219"/>
      <c r="P7" s="220">
        <f t="shared" si="0"/>
        <v>0</v>
      </c>
    </row>
    <row r="8" spans="2:16" ht="17.100000000000001" customHeight="1">
      <c r="B8" s="663"/>
      <c r="C8" s="215" t="s">
        <v>20</v>
      </c>
      <c r="D8" s="216"/>
      <c r="E8" s="216"/>
      <c r="F8" s="216"/>
      <c r="G8" s="216"/>
      <c r="H8" s="216"/>
      <c r="I8" s="216"/>
      <c r="J8" s="216"/>
      <c r="K8" s="216"/>
      <c r="L8" s="216"/>
      <c r="M8" s="216"/>
      <c r="N8" s="216"/>
      <c r="O8" s="216"/>
      <c r="P8" s="217">
        <f t="shared" si="0"/>
        <v>0</v>
      </c>
    </row>
    <row r="9" spans="2:16" ht="17.100000000000001" customHeight="1">
      <c r="B9" s="664"/>
      <c r="C9" s="218" t="s">
        <v>18</v>
      </c>
      <c r="D9" s="219"/>
      <c r="E9" s="219"/>
      <c r="F9" s="219"/>
      <c r="G9" s="219"/>
      <c r="H9" s="219"/>
      <c r="I9" s="219"/>
      <c r="J9" s="219"/>
      <c r="K9" s="219"/>
      <c r="L9" s="219"/>
      <c r="M9" s="219"/>
      <c r="N9" s="219"/>
      <c r="O9" s="219"/>
      <c r="P9" s="220">
        <f t="shared" si="0"/>
        <v>0</v>
      </c>
    </row>
    <row r="10" spans="2:16" ht="17.100000000000001" customHeight="1">
      <c r="B10" s="663"/>
      <c r="C10" s="215" t="s">
        <v>20</v>
      </c>
      <c r="D10" s="216"/>
      <c r="E10" s="216"/>
      <c r="F10" s="216"/>
      <c r="G10" s="216"/>
      <c r="H10" s="216"/>
      <c r="I10" s="216"/>
      <c r="J10" s="216"/>
      <c r="K10" s="216"/>
      <c r="L10" s="216"/>
      <c r="M10" s="216"/>
      <c r="N10" s="216"/>
      <c r="O10" s="216"/>
      <c r="P10" s="217">
        <f t="shared" si="0"/>
        <v>0</v>
      </c>
    </row>
    <row r="11" spans="2:16" ht="17.100000000000001" customHeight="1">
      <c r="B11" s="664"/>
      <c r="C11" s="218" t="s">
        <v>18</v>
      </c>
      <c r="D11" s="219"/>
      <c r="E11" s="219"/>
      <c r="F11" s="219"/>
      <c r="G11" s="219"/>
      <c r="H11" s="219"/>
      <c r="I11" s="219"/>
      <c r="J11" s="219"/>
      <c r="K11" s="219"/>
      <c r="L11" s="219"/>
      <c r="M11" s="219"/>
      <c r="N11" s="219"/>
      <c r="O11" s="219"/>
      <c r="P11" s="220">
        <f t="shared" si="0"/>
        <v>0</v>
      </c>
    </row>
    <row r="12" spans="2:16" ht="17.100000000000001" customHeight="1">
      <c r="B12" s="663"/>
      <c r="C12" s="215" t="s">
        <v>20</v>
      </c>
      <c r="D12" s="216"/>
      <c r="E12" s="216"/>
      <c r="F12" s="216"/>
      <c r="G12" s="216"/>
      <c r="H12" s="216"/>
      <c r="I12" s="216"/>
      <c r="J12" s="216"/>
      <c r="K12" s="216"/>
      <c r="L12" s="216"/>
      <c r="M12" s="216"/>
      <c r="N12" s="216"/>
      <c r="O12" s="216"/>
      <c r="P12" s="217">
        <f t="shared" si="0"/>
        <v>0</v>
      </c>
    </row>
    <row r="13" spans="2:16" ht="17.100000000000001" customHeight="1">
      <c r="B13" s="664"/>
      <c r="C13" s="218" t="s">
        <v>18</v>
      </c>
      <c r="D13" s="219"/>
      <c r="E13" s="219"/>
      <c r="F13" s="219"/>
      <c r="G13" s="219"/>
      <c r="H13" s="219"/>
      <c r="I13" s="219"/>
      <c r="J13" s="219"/>
      <c r="K13" s="219"/>
      <c r="L13" s="219"/>
      <c r="M13" s="219"/>
      <c r="N13" s="219"/>
      <c r="O13" s="219"/>
      <c r="P13" s="220">
        <f t="shared" si="0"/>
        <v>0</v>
      </c>
    </row>
    <row r="14" spans="2:16" ht="17.100000000000001" customHeight="1">
      <c r="B14" s="663"/>
      <c r="C14" s="215" t="s">
        <v>20</v>
      </c>
      <c r="D14" s="216"/>
      <c r="E14" s="216"/>
      <c r="F14" s="216"/>
      <c r="G14" s="216"/>
      <c r="H14" s="216"/>
      <c r="I14" s="216"/>
      <c r="J14" s="216"/>
      <c r="K14" s="216"/>
      <c r="L14" s="216"/>
      <c r="M14" s="216"/>
      <c r="N14" s="216"/>
      <c r="O14" s="216"/>
      <c r="P14" s="217"/>
    </row>
    <row r="15" spans="2:16" ht="17.100000000000001" customHeight="1">
      <c r="B15" s="664"/>
      <c r="C15" s="218" t="s">
        <v>18</v>
      </c>
      <c r="D15" s="219"/>
      <c r="E15" s="219"/>
      <c r="F15" s="219"/>
      <c r="G15" s="219"/>
      <c r="H15" s="219"/>
      <c r="I15" s="219"/>
      <c r="J15" s="219"/>
      <c r="K15" s="219"/>
      <c r="L15" s="219"/>
      <c r="M15" s="219"/>
      <c r="N15" s="219"/>
      <c r="O15" s="219"/>
      <c r="P15" s="220">
        <f t="shared" ref="P15:P29" si="1">SUM(D15:O15)</f>
        <v>0</v>
      </c>
    </row>
    <row r="16" spans="2:16" ht="17.100000000000001" customHeight="1">
      <c r="B16" s="663"/>
      <c r="C16" s="215" t="s">
        <v>20</v>
      </c>
      <c r="D16" s="216"/>
      <c r="E16" s="216"/>
      <c r="F16" s="216"/>
      <c r="G16" s="216"/>
      <c r="H16" s="216"/>
      <c r="I16" s="216"/>
      <c r="J16" s="216"/>
      <c r="K16" s="216"/>
      <c r="L16" s="216"/>
      <c r="M16" s="216"/>
      <c r="N16" s="216"/>
      <c r="O16" s="216"/>
      <c r="P16" s="217">
        <f t="shared" si="1"/>
        <v>0</v>
      </c>
    </row>
    <row r="17" spans="2:16" ht="17.100000000000001" customHeight="1">
      <c r="B17" s="664"/>
      <c r="C17" s="218" t="s">
        <v>18</v>
      </c>
      <c r="D17" s="219"/>
      <c r="E17" s="219"/>
      <c r="F17" s="219"/>
      <c r="G17" s="219"/>
      <c r="H17" s="219"/>
      <c r="I17" s="219"/>
      <c r="J17" s="219"/>
      <c r="K17" s="219"/>
      <c r="L17" s="219"/>
      <c r="M17" s="219"/>
      <c r="N17" s="219"/>
      <c r="O17" s="219"/>
      <c r="P17" s="220">
        <f t="shared" si="1"/>
        <v>0</v>
      </c>
    </row>
    <row r="18" spans="2:16" ht="17.100000000000001" customHeight="1">
      <c r="B18" s="663"/>
      <c r="C18" s="215" t="s">
        <v>20</v>
      </c>
      <c r="D18" s="216"/>
      <c r="E18" s="216"/>
      <c r="F18" s="216"/>
      <c r="G18" s="216"/>
      <c r="H18" s="216"/>
      <c r="I18" s="216"/>
      <c r="J18" s="216"/>
      <c r="K18" s="216"/>
      <c r="L18" s="216"/>
      <c r="M18" s="216"/>
      <c r="N18" s="216"/>
      <c r="O18" s="216"/>
      <c r="P18" s="217">
        <f t="shared" si="1"/>
        <v>0</v>
      </c>
    </row>
    <row r="19" spans="2:16" ht="17.100000000000001" customHeight="1">
      <c r="B19" s="664"/>
      <c r="C19" s="218" t="s">
        <v>18</v>
      </c>
      <c r="D19" s="219"/>
      <c r="E19" s="219"/>
      <c r="F19" s="219"/>
      <c r="G19" s="219"/>
      <c r="H19" s="219"/>
      <c r="I19" s="219"/>
      <c r="J19" s="219"/>
      <c r="K19" s="219"/>
      <c r="L19" s="219"/>
      <c r="M19" s="219"/>
      <c r="N19" s="219"/>
      <c r="O19" s="219"/>
      <c r="P19" s="220">
        <f t="shared" si="1"/>
        <v>0</v>
      </c>
    </row>
    <row r="20" spans="2:16" ht="17.100000000000001" customHeight="1">
      <c r="B20" s="663"/>
      <c r="C20" s="215" t="s">
        <v>20</v>
      </c>
      <c r="D20" s="216"/>
      <c r="E20" s="216"/>
      <c r="F20" s="216"/>
      <c r="G20" s="216"/>
      <c r="H20" s="216"/>
      <c r="I20" s="216"/>
      <c r="J20" s="216"/>
      <c r="K20" s="216"/>
      <c r="L20" s="216"/>
      <c r="M20" s="216"/>
      <c r="N20" s="216"/>
      <c r="O20" s="216"/>
      <c r="P20" s="217">
        <f t="shared" si="1"/>
        <v>0</v>
      </c>
    </row>
    <row r="21" spans="2:16" ht="17.100000000000001" customHeight="1">
      <c r="B21" s="664"/>
      <c r="C21" s="218" t="s">
        <v>18</v>
      </c>
      <c r="D21" s="219"/>
      <c r="E21" s="219"/>
      <c r="F21" s="219"/>
      <c r="G21" s="219"/>
      <c r="H21" s="219"/>
      <c r="I21" s="219"/>
      <c r="J21" s="219"/>
      <c r="K21" s="219"/>
      <c r="L21" s="219"/>
      <c r="M21" s="219"/>
      <c r="N21" s="219"/>
      <c r="O21" s="219"/>
      <c r="P21" s="220">
        <f t="shared" si="1"/>
        <v>0</v>
      </c>
    </row>
    <row r="22" spans="2:16" ht="17.100000000000001" customHeight="1">
      <c r="B22" s="663"/>
      <c r="C22" s="215" t="s">
        <v>20</v>
      </c>
      <c r="D22" s="216"/>
      <c r="E22" s="216"/>
      <c r="F22" s="216"/>
      <c r="G22" s="216"/>
      <c r="H22" s="216"/>
      <c r="I22" s="216"/>
      <c r="J22" s="216"/>
      <c r="K22" s="216"/>
      <c r="L22" s="216"/>
      <c r="M22" s="216"/>
      <c r="N22" s="216"/>
      <c r="O22" s="216"/>
      <c r="P22" s="217">
        <f t="shared" si="1"/>
        <v>0</v>
      </c>
    </row>
    <row r="23" spans="2:16" ht="17.100000000000001" customHeight="1">
      <c r="B23" s="664"/>
      <c r="C23" s="218" t="s">
        <v>18</v>
      </c>
      <c r="D23" s="219"/>
      <c r="E23" s="219"/>
      <c r="F23" s="219"/>
      <c r="G23" s="219"/>
      <c r="H23" s="219"/>
      <c r="I23" s="219"/>
      <c r="J23" s="219"/>
      <c r="K23" s="219"/>
      <c r="L23" s="219"/>
      <c r="M23" s="219"/>
      <c r="N23" s="219"/>
      <c r="O23" s="219"/>
      <c r="P23" s="220">
        <f t="shared" si="1"/>
        <v>0</v>
      </c>
    </row>
    <row r="24" spans="2:16" ht="17.100000000000001" customHeight="1">
      <c r="B24" s="663"/>
      <c r="C24" s="215" t="s">
        <v>20</v>
      </c>
      <c r="D24" s="216"/>
      <c r="E24" s="216"/>
      <c r="F24" s="216"/>
      <c r="G24" s="216"/>
      <c r="H24" s="216"/>
      <c r="I24" s="216"/>
      <c r="J24" s="216"/>
      <c r="K24" s="216"/>
      <c r="L24" s="216"/>
      <c r="M24" s="216"/>
      <c r="N24" s="216"/>
      <c r="O24" s="216"/>
      <c r="P24" s="217">
        <f t="shared" si="1"/>
        <v>0</v>
      </c>
    </row>
    <row r="25" spans="2:16" ht="17.100000000000001" customHeight="1">
      <c r="B25" s="664"/>
      <c r="C25" s="218" t="s">
        <v>18</v>
      </c>
      <c r="D25" s="219"/>
      <c r="E25" s="219"/>
      <c r="F25" s="219"/>
      <c r="G25" s="219"/>
      <c r="H25" s="219"/>
      <c r="I25" s="219"/>
      <c r="J25" s="219"/>
      <c r="K25" s="219"/>
      <c r="L25" s="219"/>
      <c r="M25" s="219"/>
      <c r="N25" s="219"/>
      <c r="O25" s="219"/>
      <c r="P25" s="220">
        <f t="shared" si="1"/>
        <v>0</v>
      </c>
    </row>
    <row r="26" spans="2:16" ht="17.100000000000001" customHeight="1">
      <c r="B26" s="663"/>
      <c r="C26" s="215" t="s">
        <v>20</v>
      </c>
      <c r="D26" s="216"/>
      <c r="E26" s="216"/>
      <c r="F26" s="216"/>
      <c r="G26" s="216"/>
      <c r="H26" s="216"/>
      <c r="I26" s="216"/>
      <c r="J26" s="216"/>
      <c r="K26" s="216"/>
      <c r="L26" s="216"/>
      <c r="M26" s="216"/>
      <c r="N26" s="216"/>
      <c r="O26" s="216"/>
      <c r="P26" s="217">
        <f t="shared" si="1"/>
        <v>0</v>
      </c>
    </row>
    <row r="27" spans="2:16" ht="17.100000000000001" customHeight="1">
      <c r="B27" s="664"/>
      <c r="C27" s="218" t="s">
        <v>18</v>
      </c>
      <c r="D27" s="219"/>
      <c r="E27" s="219"/>
      <c r="F27" s="219"/>
      <c r="G27" s="219"/>
      <c r="H27" s="219"/>
      <c r="I27" s="219"/>
      <c r="J27" s="219"/>
      <c r="K27" s="219"/>
      <c r="L27" s="219"/>
      <c r="M27" s="219"/>
      <c r="N27" s="219"/>
      <c r="O27" s="219"/>
      <c r="P27" s="220">
        <f t="shared" si="1"/>
        <v>0</v>
      </c>
    </row>
    <row r="28" spans="2:16" ht="17.100000000000001" customHeight="1">
      <c r="B28" s="663"/>
      <c r="C28" s="215" t="s">
        <v>20</v>
      </c>
      <c r="D28" s="216"/>
      <c r="E28" s="216"/>
      <c r="F28" s="216"/>
      <c r="G28" s="216"/>
      <c r="H28" s="216"/>
      <c r="I28" s="216"/>
      <c r="J28" s="216"/>
      <c r="K28" s="216"/>
      <c r="L28" s="216"/>
      <c r="M28" s="216"/>
      <c r="N28" s="216"/>
      <c r="O28" s="216"/>
      <c r="P28" s="217">
        <f t="shared" si="1"/>
        <v>0</v>
      </c>
    </row>
    <row r="29" spans="2:16" ht="17.100000000000001" customHeight="1">
      <c r="B29" s="664"/>
      <c r="C29" s="218" t="s">
        <v>18</v>
      </c>
      <c r="D29" s="219"/>
      <c r="E29" s="219"/>
      <c r="F29" s="219"/>
      <c r="G29" s="219"/>
      <c r="H29" s="219"/>
      <c r="I29" s="219"/>
      <c r="J29" s="219"/>
      <c r="K29" s="219"/>
      <c r="L29" s="219"/>
      <c r="M29" s="219"/>
      <c r="N29" s="219"/>
      <c r="O29" s="219"/>
      <c r="P29" s="220">
        <f t="shared" si="1"/>
        <v>0</v>
      </c>
    </row>
    <row r="30" spans="2:16" ht="20.100000000000001" customHeight="1">
      <c r="B30" s="584" t="s">
        <v>22</v>
      </c>
      <c r="C30" s="586"/>
      <c r="D30" s="224">
        <f t="shared" ref="D30:P30" si="2">SUM(D7+D9+D11+D13+D15+D17+D19+D21+D23+D25+D27+D29)</f>
        <v>0</v>
      </c>
      <c r="E30" s="224">
        <f t="shared" si="2"/>
        <v>0</v>
      </c>
      <c r="F30" s="224">
        <f t="shared" si="2"/>
        <v>0</v>
      </c>
      <c r="G30" s="224">
        <f t="shared" si="2"/>
        <v>0</v>
      </c>
      <c r="H30" s="224">
        <f t="shared" si="2"/>
        <v>0</v>
      </c>
      <c r="I30" s="224">
        <f t="shared" si="2"/>
        <v>0</v>
      </c>
      <c r="J30" s="224">
        <f t="shared" si="2"/>
        <v>0</v>
      </c>
      <c r="K30" s="224">
        <f t="shared" si="2"/>
        <v>0</v>
      </c>
      <c r="L30" s="224">
        <f t="shared" si="2"/>
        <v>0</v>
      </c>
      <c r="M30" s="224">
        <f t="shared" si="2"/>
        <v>0</v>
      </c>
      <c r="N30" s="224">
        <f t="shared" si="2"/>
        <v>0</v>
      </c>
      <c r="O30" s="224">
        <f t="shared" si="2"/>
        <v>0</v>
      </c>
      <c r="P30" s="330">
        <f t="shared" si="2"/>
        <v>0</v>
      </c>
    </row>
    <row r="31" spans="2:16" ht="8.25" customHeight="1">
      <c r="B31" s="226"/>
    </row>
    <row r="32" spans="2:16" ht="15.95" customHeight="1">
      <c r="B32" s="1" t="s">
        <v>75</v>
      </c>
    </row>
    <row r="33" spans="2:16" ht="15.95" customHeight="1">
      <c r="B33" s="227"/>
      <c r="C33" s="228" t="s">
        <v>72</v>
      </c>
      <c r="D33" s="229">
        <v>6</v>
      </c>
      <c r="E33" s="230">
        <v>12</v>
      </c>
      <c r="F33" s="230">
        <v>12</v>
      </c>
      <c r="G33" s="230">
        <v>12</v>
      </c>
      <c r="H33" s="230">
        <v>12</v>
      </c>
      <c r="I33" s="230">
        <v>12</v>
      </c>
      <c r="J33" s="230">
        <v>12</v>
      </c>
      <c r="K33" s="230">
        <v>12</v>
      </c>
      <c r="L33" s="230">
        <v>12</v>
      </c>
      <c r="M33" s="230">
        <v>12</v>
      </c>
      <c r="N33" s="230">
        <v>12</v>
      </c>
      <c r="O33" s="230">
        <v>12</v>
      </c>
      <c r="P33" s="231">
        <f>SUM(D33:O33)</f>
        <v>138</v>
      </c>
    </row>
    <row r="34" spans="2:16" ht="15.95" customHeight="1">
      <c r="B34" s="232" t="s">
        <v>77</v>
      </c>
      <c r="C34" s="233" t="s">
        <v>82</v>
      </c>
      <c r="D34" s="234">
        <f t="shared" ref="D34:O34" si="3">D33*$P35</f>
        <v>0</v>
      </c>
      <c r="E34" s="235">
        <f t="shared" si="3"/>
        <v>0</v>
      </c>
      <c r="F34" s="235">
        <f t="shared" si="3"/>
        <v>0</v>
      </c>
      <c r="G34" s="235">
        <f t="shared" si="3"/>
        <v>0</v>
      </c>
      <c r="H34" s="235">
        <f t="shared" si="3"/>
        <v>0</v>
      </c>
      <c r="I34" s="235">
        <f t="shared" si="3"/>
        <v>0</v>
      </c>
      <c r="J34" s="235">
        <f t="shared" si="3"/>
        <v>0</v>
      </c>
      <c r="K34" s="235">
        <f t="shared" si="3"/>
        <v>0</v>
      </c>
      <c r="L34" s="235">
        <f t="shared" si="3"/>
        <v>0</v>
      </c>
      <c r="M34" s="235">
        <f t="shared" si="3"/>
        <v>0</v>
      </c>
      <c r="N34" s="235">
        <f t="shared" si="3"/>
        <v>0</v>
      </c>
      <c r="O34" s="235">
        <f t="shared" si="3"/>
        <v>0</v>
      </c>
      <c r="P34" s="236">
        <f>SUM(D34:O34)</f>
        <v>0</v>
      </c>
    </row>
    <row r="35" spans="2:16" ht="15.95" customHeight="1">
      <c r="B35" s="237" t="s">
        <v>80</v>
      </c>
      <c r="C35" s="238" t="s">
        <v>83</v>
      </c>
      <c r="D35" s="239">
        <f>D34/D33</f>
        <v>0</v>
      </c>
      <c r="E35" s="240">
        <f t="shared" ref="E35:O35" si="4">E34/E33</f>
        <v>0</v>
      </c>
      <c r="F35" s="240">
        <f t="shared" si="4"/>
        <v>0</v>
      </c>
      <c r="G35" s="240">
        <f>G34/G33</f>
        <v>0</v>
      </c>
      <c r="H35" s="240">
        <f t="shared" si="4"/>
        <v>0</v>
      </c>
      <c r="I35" s="240">
        <f t="shared" si="4"/>
        <v>0</v>
      </c>
      <c r="J35" s="240">
        <f t="shared" si="4"/>
        <v>0</v>
      </c>
      <c r="K35" s="240">
        <f t="shared" si="4"/>
        <v>0</v>
      </c>
      <c r="L35" s="240">
        <f t="shared" si="4"/>
        <v>0</v>
      </c>
      <c r="M35" s="240">
        <f t="shared" si="4"/>
        <v>0</v>
      </c>
      <c r="N35" s="240">
        <f t="shared" si="4"/>
        <v>0</v>
      </c>
      <c r="O35" s="240">
        <f t="shared" si="4"/>
        <v>0</v>
      </c>
      <c r="P35" s="241">
        <f>P30/233</f>
        <v>0</v>
      </c>
    </row>
    <row r="36" spans="2:16" ht="15.95" customHeight="1">
      <c r="B36" s="226"/>
    </row>
    <row r="38" spans="2:16" ht="30" customHeight="1">
      <c r="B38" s="32"/>
      <c r="C38" s="32"/>
      <c r="D38" s="32"/>
      <c r="E38" s="32"/>
      <c r="F38" s="32"/>
    </row>
    <row r="39" spans="2:16" ht="30" customHeight="1">
      <c r="B39" s="32"/>
      <c r="C39" s="32"/>
      <c r="D39" s="32"/>
      <c r="E39" s="32"/>
      <c r="F39" s="32"/>
    </row>
    <row r="40" spans="2:16" ht="30" customHeight="1">
      <c r="B40" s="32"/>
      <c r="C40" s="32"/>
      <c r="D40" s="32"/>
      <c r="E40" s="32"/>
      <c r="F40" s="32"/>
    </row>
    <row r="41" spans="2:16" ht="30" customHeight="1">
      <c r="B41" s="32"/>
      <c r="C41" s="32"/>
      <c r="D41" s="32"/>
      <c r="E41" s="32"/>
      <c r="F41" s="32"/>
    </row>
    <row r="42" spans="2:16" ht="30" customHeight="1">
      <c r="B42" s="32"/>
      <c r="C42" s="32"/>
      <c r="D42" s="32"/>
      <c r="E42" s="32"/>
      <c r="F42" s="32"/>
    </row>
    <row r="43" spans="2:16" ht="30" customHeight="1">
      <c r="B43" s="32"/>
      <c r="C43" s="32"/>
      <c r="D43" s="32"/>
      <c r="E43" s="32"/>
      <c r="F43" s="32"/>
    </row>
    <row r="44" spans="2:16" ht="30" customHeight="1">
      <c r="B44" s="32"/>
      <c r="C44" s="32"/>
      <c r="D44" s="32"/>
      <c r="E44" s="32"/>
      <c r="F44" s="32"/>
    </row>
    <row r="45" spans="2:16" ht="30" customHeight="1">
      <c r="B45" s="32"/>
      <c r="C45" s="32"/>
      <c r="D45" s="32"/>
      <c r="E45" s="32"/>
      <c r="F45" s="32"/>
    </row>
    <row r="46" spans="2:16" ht="30" customHeight="1">
      <c r="B46" s="32"/>
      <c r="C46" s="32"/>
      <c r="D46" s="32"/>
      <c r="E46" s="32"/>
      <c r="F46" s="32"/>
    </row>
    <row r="47" spans="2:16" ht="30" customHeight="1">
      <c r="B47" s="32"/>
      <c r="C47" s="32"/>
      <c r="D47" s="32"/>
      <c r="E47" s="32"/>
      <c r="F47" s="32"/>
    </row>
  </sheetData>
  <sheetProtection insertRows="0"/>
  <protectedRanges>
    <protectedRange sqref="A37:II37" name="範囲3_1"/>
    <protectedRange sqref="B7:D7 C11:O11 D6:O6 B6 D10:O10 C9:D9 B21:O21 B16 B18 D20:O20 B20 D22:O22 F7:O7 B22 B8:B9 F9:O9 D12:O12 D16:O16 D18:O18 D8:O8 B17:O17 B19:O19 B23:O23 B25:O25 D24:O24 B24 B27:O27 D26:O26 B26 B29:O29 D28:O28 B28 C13:O13" name="範囲1_1"/>
    <protectedRange sqref="C6" name="範囲1_1_1"/>
    <protectedRange sqref="C8" name="範囲1_2"/>
    <protectedRange sqref="C10" name="範囲1_3"/>
    <protectedRange sqref="B10:B11" name="範囲1_11"/>
    <protectedRange sqref="B12:B13" name="範囲1_12"/>
    <protectedRange sqref="E7 E9" name="範囲1_13"/>
    <protectedRange sqref="C15:O15 D14:O14" name="範囲1_1_2"/>
    <protectedRange sqref="C14 C12 C16 C18 C20 C22 C24 C26 C28" name="範囲1_9_2"/>
    <protectedRange sqref="B14:B15" name="範囲1_2_1"/>
  </protectedRanges>
  <mergeCells count="17">
    <mergeCell ref="B30:C30"/>
    <mergeCell ref="B20:B21"/>
    <mergeCell ref="B22:B23"/>
    <mergeCell ref="B24:B25"/>
    <mergeCell ref="B26:B27"/>
    <mergeCell ref="B28:B29"/>
    <mergeCell ref="B10:B11"/>
    <mergeCell ref="B12:B13"/>
    <mergeCell ref="B14:B15"/>
    <mergeCell ref="B16:B17"/>
    <mergeCell ref="B18:B19"/>
    <mergeCell ref="B8:B9"/>
    <mergeCell ref="B2:P2"/>
    <mergeCell ref="B4:C5"/>
    <mergeCell ref="D4:O4"/>
    <mergeCell ref="P4:P5"/>
    <mergeCell ref="B6:B7"/>
  </mergeCells>
  <phoneticPr fontId="3"/>
  <printOptions horizontalCentered="1"/>
  <pageMargins left="0.51181102362204722" right="0.59055118110236227" top="0.98425196850393704" bottom="0.39370078740157483" header="0.51181102362204722" footer="0.23622047244094491"/>
  <pageSetup paperSize="8" orientation="landscape" r:id="rId1"/>
  <headerFooter alignWithMargins="0"/>
  <rowBreaks count="1" manualBreakCount="1">
    <brk id="46"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42"/>
  <sheetViews>
    <sheetView showGridLines="0" view="pageBreakPreview" zoomScale="70" zoomScaleNormal="85" zoomScaleSheetLayoutView="70" workbookViewId="0">
      <pane ySplit="5" topLeftCell="A6" activePane="bottomLeft" state="frozen"/>
      <selection activeCell="B10" sqref="B10"/>
      <selection pane="bottomLeft" activeCell="U26" sqref="U26"/>
    </sheetView>
  </sheetViews>
  <sheetFormatPr defaultColWidth="9" defaultRowHeight="30" customHeight="1"/>
  <cols>
    <col min="1" max="1" width="2.625" style="32" customWidth="1"/>
    <col min="2" max="2" width="4.625" style="157" customWidth="1"/>
    <col min="3" max="3" width="25.625" style="320" customWidth="1"/>
    <col min="4" max="4" width="8.625" style="157" customWidth="1"/>
    <col min="5" max="16" width="8.625" style="32" customWidth="1"/>
    <col min="17" max="17" width="10.625" style="32" customWidth="1"/>
    <col min="18" max="16384" width="9" style="32"/>
  </cols>
  <sheetData>
    <row r="1" spans="2:17" ht="15" customHeight="1">
      <c r="B1" s="226" t="s">
        <v>257</v>
      </c>
    </row>
    <row r="2" spans="2:17" s="30" customFormat="1" ht="30" customHeight="1">
      <c r="B2" s="589" t="s">
        <v>152</v>
      </c>
      <c r="C2" s="589"/>
      <c r="D2" s="589"/>
      <c r="E2" s="589"/>
      <c r="F2" s="589"/>
      <c r="G2" s="589"/>
      <c r="H2" s="589"/>
      <c r="I2" s="589"/>
      <c r="J2" s="589"/>
      <c r="K2" s="589"/>
      <c r="L2" s="589"/>
      <c r="M2" s="589"/>
      <c r="N2" s="589"/>
      <c r="O2" s="589"/>
      <c r="P2" s="589"/>
      <c r="Q2" s="589"/>
    </row>
    <row r="3" spans="2:17" s="30" customFormat="1" ht="20.100000000000001" customHeight="1">
      <c r="B3" s="7"/>
      <c r="C3" s="321"/>
      <c r="D3" s="158"/>
      <c r="Q3" s="23" t="s">
        <v>38</v>
      </c>
    </row>
    <row r="4" spans="2:17" ht="20.100000000000001" customHeight="1">
      <c r="B4" s="632" t="s">
        <v>25</v>
      </c>
      <c r="C4" s="633"/>
      <c r="D4" s="582" t="s">
        <v>71</v>
      </c>
      <c r="E4" s="630" t="s">
        <v>66</v>
      </c>
      <c r="F4" s="631"/>
      <c r="G4" s="631"/>
      <c r="H4" s="631"/>
      <c r="I4" s="631"/>
      <c r="J4" s="631"/>
      <c r="K4" s="631"/>
      <c r="L4" s="631"/>
      <c r="M4" s="631"/>
      <c r="N4" s="631"/>
      <c r="O4" s="631"/>
      <c r="P4" s="631"/>
      <c r="Q4" s="644"/>
    </row>
    <row r="5" spans="2:17" s="157" customFormat="1" ht="30" customHeight="1">
      <c r="B5" s="537"/>
      <c r="C5" s="634"/>
      <c r="D5" s="583"/>
      <c r="E5" s="70" t="s">
        <v>154</v>
      </c>
      <c r="F5" s="70" t="s">
        <v>155</v>
      </c>
      <c r="G5" s="70" t="s">
        <v>156</v>
      </c>
      <c r="H5" s="70" t="s">
        <v>157</v>
      </c>
      <c r="I5" s="70" t="s">
        <v>166</v>
      </c>
      <c r="J5" s="70" t="s">
        <v>158</v>
      </c>
      <c r="K5" s="70" t="s">
        <v>159</v>
      </c>
      <c r="L5" s="70" t="s">
        <v>160</v>
      </c>
      <c r="M5" s="70" t="s">
        <v>161</v>
      </c>
      <c r="N5" s="70" t="s">
        <v>162</v>
      </c>
      <c r="O5" s="70" t="s">
        <v>163</v>
      </c>
      <c r="P5" s="70" t="s">
        <v>164</v>
      </c>
      <c r="Q5" s="159" t="s">
        <v>67</v>
      </c>
    </row>
    <row r="6" spans="2:17" ht="21.95" customHeight="1">
      <c r="B6" s="641" t="s">
        <v>50</v>
      </c>
      <c r="C6" s="160"/>
      <c r="D6" s="161"/>
      <c r="E6" s="162"/>
      <c r="F6" s="163"/>
      <c r="G6" s="163"/>
      <c r="H6" s="163"/>
      <c r="I6" s="163"/>
      <c r="J6" s="163"/>
      <c r="K6" s="163"/>
      <c r="L6" s="163"/>
      <c r="M6" s="163"/>
      <c r="N6" s="163"/>
      <c r="O6" s="163"/>
      <c r="P6" s="163"/>
      <c r="Q6" s="164"/>
    </row>
    <row r="7" spans="2:17" ht="21.95" customHeight="1">
      <c r="B7" s="642"/>
      <c r="C7" s="165"/>
      <c r="D7" s="166"/>
      <c r="E7" s="167"/>
      <c r="F7" s="168"/>
      <c r="G7" s="168"/>
      <c r="H7" s="168"/>
      <c r="I7" s="168"/>
      <c r="J7" s="168"/>
      <c r="K7" s="168"/>
      <c r="L7" s="168"/>
      <c r="M7" s="168"/>
      <c r="N7" s="168"/>
      <c r="O7" s="168"/>
      <c r="P7" s="168"/>
      <c r="Q7" s="169"/>
    </row>
    <row r="8" spans="2:17" ht="21.95" customHeight="1">
      <c r="B8" s="642"/>
      <c r="C8" s="170"/>
      <c r="D8" s="166"/>
      <c r="E8" s="167"/>
      <c r="F8" s="168"/>
      <c r="G8" s="168"/>
      <c r="H8" s="168"/>
      <c r="I8" s="168"/>
      <c r="J8" s="168"/>
      <c r="K8" s="168"/>
      <c r="L8" s="168"/>
      <c r="M8" s="168"/>
      <c r="N8" s="168"/>
      <c r="O8" s="168"/>
      <c r="P8" s="168"/>
      <c r="Q8" s="169"/>
    </row>
    <row r="9" spans="2:17" ht="21.95" customHeight="1">
      <c r="B9" s="642"/>
      <c r="C9" s="170"/>
      <c r="D9" s="166"/>
      <c r="E9" s="167"/>
      <c r="F9" s="168"/>
      <c r="G9" s="168"/>
      <c r="H9" s="168"/>
      <c r="I9" s="168"/>
      <c r="J9" s="168"/>
      <c r="K9" s="168"/>
      <c r="L9" s="168"/>
      <c r="M9" s="168"/>
      <c r="N9" s="168"/>
      <c r="O9" s="168"/>
      <c r="P9" s="168"/>
      <c r="Q9" s="169"/>
    </row>
    <row r="10" spans="2:17" ht="21.95" customHeight="1">
      <c r="B10" s="642"/>
      <c r="C10" s="170"/>
      <c r="D10" s="166"/>
      <c r="E10" s="167"/>
      <c r="F10" s="168"/>
      <c r="G10" s="168"/>
      <c r="H10" s="168"/>
      <c r="I10" s="168"/>
      <c r="J10" s="168"/>
      <c r="K10" s="168"/>
      <c r="L10" s="168"/>
      <c r="M10" s="168"/>
      <c r="N10" s="168"/>
      <c r="O10" s="168"/>
      <c r="P10" s="168"/>
      <c r="Q10" s="169"/>
    </row>
    <row r="11" spans="2:17" ht="21.95" customHeight="1">
      <c r="B11" s="642"/>
      <c r="C11" s="170"/>
      <c r="D11" s="166"/>
      <c r="E11" s="167"/>
      <c r="F11" s="168"/>
      <c r="G11" s="168"/>
      <c r="H11" s="168"/>
      <c r="I11" s="168"/>
      <c r="J11" s="168"/>
      <c r="K11" s="168"/>
      <c r="L11" s="168"/>
      <c r="M11" s="168"/>
      <c r="N11" s="168"/>
      <c r="O11" s="168"/>
      <c r="P11" s="168"/>
      <c r="Q11" s="169"/>
    </row>
    <row r="12" spans="2:17" ht="21.95" customHeight="1">
      <c r="B12" s="642"/>
      <c r="C12" s="170"/>
      <c r="D12" s="166"/>
      <c r="E12" s="167"/>
      <c r="F12" s="168"/>
      <c r="G12" s="168"/>
      <c r="H12" s="168"/>
      <c r="I12" s="168"/>
      <c r="J12" s="168"/>
      <c r="K12" s="168"/>
      <c r="L12" s="168"/>
      <c r="M12" s="168"/>
      <c r="N12" s="168"/>
      <c r="O12" s="168"/>
      <c r="P12" s="168"/>
      <c r="Q12" s="169"/>
    </row>
    <row r="13" spans="2:17" ht="21.95" customHeight="1">
      <c r="B13" s="642"/>
      <c r="C13" s="170"/>
      <c r="D13" s="166"/>
      <c r="E13" s="167"/>
      <c r="F13" s="168"/>
      <c r="G13" s="168"/>
      <c r="H13" s="168"/>
      <c r="I13" s="168"/>
      <c r="J13" s="168"/>
      <c r="K13" s="168"/>
      <c r="L13" s="168"/>
      <c r="M13" s="168"/>
      <c r="N13" s="168"/>
      <c r="O13" s="168"/>
      <c r="P13" s="168"/>
      <c r="Q13" s="169"/>
    </row>
    <row r="14" spans="2:17" ht="21.95" customHeight="1">
      <c r="B14" s="642"/>
      <c r="C14" s="170"/>
      <c r="D14" s="166"/>
      <c r="E14" s="167"/>
      <c r="F14" s="168"/>
      <c r="G14" s="168"/>
      <c r="H14" s="168"/>
      <c r="I14" s="168"/>
      <c r="J14" s="168"/>
      <c r="K14" s="168"/>
      <c r="L14" s="168"/>
      <c r="M14" s="168"/>
      <c r="N14" s="168"/>
      <c r="O14" s="168"/>
      <c r="P14" s="168"/>
      <c r="Q14" s="169"/>
    </row>
    <row r="15" spans="2:17" ht="21.95" customHeight="1">
      <c r="B15" s="642"/>
      <c r="C15" s="170"/>
      <c r="D15" s="166"/>
      <c r="E15" s="167"/>
      <c r="F15" s="168"/>
      <c r="G15" s="168"/>
      <c r="H15" s="168"/>
      <c r="I15" s="168"/>
      <c r="J15" s="168"/>
      <c r="K15" s="168"/>
      <c r="L15" s="168"/>
      <c r="M15" s="168"/>
      <c r="N15" s="168"/>
      <c r="O15" s="168"/>
      <c r="P15" s="168"/>
      <c r="Q15" s="169"/>
    </row>
    <row r="16" spans="2:17" ht="21.95" customHeight="1">
      <c r="B16" s="643"/>
      <c r="C16" s="322"/>
      <c r="D16" s="323"/>
      <c r="E16" s="324"/>
      <c r="F16" s="325"/>
      <c r="G16" s="325"/>
      <c r="H16" s="325"/>
      <c r="I16" s="325"/>
      <c r="J16" s="325"/>
      <c r="K16" s="325"/>
      <c r="L16" s="325"/>
      <c r="M16" s="325"/>
      <c r="N16" s="325"/>
      <c r="O16" s="325"/>
      <c r="P16" s="325"/>
      <c r="Q16" s="315"/>
    </row>
    <row r="17" spans="2:31" ht="21.95" customHeight="1">
      <c r="B17" s="637" t="s">
        <v>3</v>
      </c>
      <c r="C17" s="638"/>
      <c r="D17" s="171"/>
      <c r="E17" s="172"/>
      <c r="F17" s="173"/>
      <c r="G17" s="173"/>
      <c r="H17" s="173"/>
      <c r="I17" s="173"/>
      <c r="J17" s="173"/>
      <c r="K17" s="173"/>
      <c r="L17" s="173"/>
      <c r="M17" s="173"/>
      <c r="N17" s="173"/>
      <c r="O17" s="173"/>
      <c r="P17" s="173"/>
      <c r="Q17" s="174"/>
    </row>
    <row r="18" spans="2:31" ht="26.1" customHeight="1">
      <c r="B18" s="641" t="s">
        <v>128</v>
      </c>
      <c r="C18" s="326"/>
      <c r="D18" s="176" t="s">
        <v>70</v>
      </c>
      <c r="E18" s="177"/>
      <c r="F18" s="178"/>
      <c r="G18" s="178"/>
      <c r="H18" s="178"/>
      <c r="I18" s="178"/>
      <c r="J18" s="178"/>
      <c r="K18" s="178"/>
      <c r="L18" s="178"/>
      <c r="M18" s="178"/>
      <c r="N18" s="178"/>
      <c r="O18" s="178"/>
      <c r="P18" s="178"/>
      <c r="Q18" s="179">
        <f t="shared" ref="Q18:Q26" si="0">SUM(E18:P18)</f>
        <v>0</v>
      </c>
    </row>
    <row r="19" spans="2:31" ht="26.1" customHeight="1">
      <c r="B19" s="642"/>
      <c r="C19" s="326"/>
      <c r="D19" s="180" t="s">
        <v>70</v>
      </c>
      <c r="E19" s="167"/>
      <c r="F19" s="168"/>
      <c r="G19" s="168"/>
      <c r="H19" s="168"/>
      <c r="I19" s="168"/>
      <c r="J19" s="168"/>
      <c r="K19" s="168"/>
      <c r="L19" s="168"/>
      <c r="M19" s="168"/>
      <c r="N19" s="168"/>
      <c r="O19" s="168"/>
      <c r="P19" s="168"/>
      <c r="Q19" s="169">
        <f t="shared" si="0"/>
        <v>0</v>
      </c>
    </row>
    <row r="20" spans="2:31" ht="26.1" customHeight="1">
      <c r="B20" s="642"/>
      <c r="C20" s="326"/>
      <c r="D20" s="180" t="s">
        <v>70</v>
      </c>
      <c r="E20" s="167"/>
      <c r="F20" s="168"/>
      <c r="G20" s="168"/>
      <c r="H20" s="168"/>
      <c r="I20" s="168"/>
      <c r="J20" s="168"/>
      <c r="K20" s="168"/>
      <c r="L20" s="168"/>
      <c r="M20" s="168"/>
      <c r="N20" s="168"/>
      <c r="O20" s="168"/>
      <c r="P20" s="168"/>
      <c r="Q20" s="169">
        <f t="shared" si="0"/>
        <v>0</v>
      </c>
    </row>
    <row r="21" spans="2:31" ht="26.1" customHeight="1">
      <c r="B21" s="642"/>
      <c r="C21" s="326"/>
      <c r="D21" s="180" t="s">
        <v>70</v>
      </c>
      <c r="E21" s="167"/>
      <c r="F21" s="168"/>
      <c r="G21" s="168"/>
      <c r="H21" s="168"/>
      <c r="I21" s="168"/>
      <c r="J21" s="168"/>
      <c r="K21" s="168"/>
      <c r="L21" s="168"/>
      <c r="M21" s="168"/>
      <c r="N21" s="168"/>
      <c r="O21" s="168"/>
      <c r="P21" s="168"/>
      <c r="Q21" s="169">
        <f t="shared" si="0"/>
        <v>0</v>
      </c>
    </row>
    <row r="22" spans="2:31" ht="26.1" customHeight="1">
      <c r="B22" s="642"/>
      <c r="C22" s="326"/>
      <c r="D22" s="180" t="s">
        <v>70</v>
      </c>
      <c r="E22" s="167"/>
      <c r="F22" s="168"/>
      <c r="G22" s="168"/>
      <c r="H22" s="168"/>
      <c r="I22" s="168"/>
      <c r="J22" s="168"/>
      <c r="K22" s="168"/>
      <c r="L22" s="168"/>
      <c r="M22" s="168"/>
      <c r="N22" s="168"/>
      <c r="O22" s="168"/>
      <c r="P22" s="168"/>
      <c r="Q22" s="169">
        <f t="shared" si="0"/>
        <v>0</v>
      </c>
    </row>
    <row r="23" spans="2:31" ht="26.1" customHeight="1">
      <c r="B23" s="642"/>
      <c r="C23" s="326"/>
      <c r="D23" s="180" t="s">
        <v>70</v>
      </c>
      <c r="E23" s="167"/>
      <c r="F23" s="168"/>
      <c r="G23" s="168"/>
      <c r="H23" s="168"/>
      <c r="I23" s="168"/>
      <c r="J23" s="168"/>
      <c r="K23" s="168"/>
      <c r="L23" s="168"/>
      <c r="M23" s="168"/>
      <c r="N23" s="168"/>
      <c r="O23" s="168"/>
      <c r="P23" s="168"/>
      <c r="Q23" s="169">
        <f t="shared" si="0"/>
        <v>0</v>
      </c>
    </row>
    <row r="24" spans="2:31" ht="26.1" customHeight="1">
      <c r="B24" s="642"/>
      <c r="C24" s="326"/>
      <c r="D24" s="180" t="s">
        <v>70</v>
      </c>
      <c r="E24" s="167"/>
      <c r="F24" s="168"/>
      <c r="G24" s="168"/>
      <c r="H24" s="168"/>
      <c r="I24" s="168"/>
      <c r="J24" s="168"/>
      <c r="K24" s="168"/>
      <c r="L24" s="168"/>
      <c r="M24" s="168"/>
      <c r="N24" s="168"/>
      <c r="O24" s="168"/>
      <c r="P24" s="168"/>
      <c r="Q24" s="169">
        <f t="shared" si="0"/>
        <v>0</v>
      </c>
    </row>
    <row r="25" spans="2:31" ht="26.1" customHeight="1">
      <c r="B25" s="642"/>
      <c r="C25" s="170"/>
      <c r="D25" s="166" t="s">
        <v>70</v>
      </c>
      <c r="E25" s="167"/>
      <c r="F25" s="168"/>
      <c r="G25" s="168"/>
      <c r="H25" s="168"/>
      <c r="I25" s="168"/>
      <c r="J25" s="168"/>
      <c r="K25" s="168"/>
      <c r="L25" s="168"/>
      <c r="M25" s="168"/>
      <c r="N25" s="168"/>
      <c r="O25" s="168"/>
      <c r="P25" s="168"/>
      <c r="Q25" s="169">
        <f t="shared" si="0"/>
        <v>0</v>
      </c>
    </row>
    <row r="26" spans="2:31" ht="26.1" customHeight="1">
      <c r="B26" s="643"/>
      <c r="C26" s="327"/>
      <c r="D26" s="189" t="s">
        <v>70</v>
      </c>
      <c r="E26" s="324"/>
      <c r="F26" s="325"/>
      <c r="G26" s="325"/>
      <c r="H26" s="325"/>
      <c r="I26" s="325"/>
      <c r="J26" s="325"/>
      <c r="K26" s="325"/>
      <c r="L26" s="325"/>
      <c r="M26" s="325"/>
      <c r="N26" s="325"/>
      <c r="O26" s="325"/>
      <c r="P26" s="325"/>
      <c r="Q26" s="212">
        <f t="shared" si="0"/>
        <v>0</v>
      </c>
    </row>
    <row r="27" spans="2:31" ht="26.1" customHeight="1">
      <c r="B27" s="584" t="s">
        <v>3</v>
      </c>
      <c r="C27" s="585"/>
      <c r="D27" s="181"/>
      <c r="E27" s="172">
        <f t="shared" ref="E27:Q27" si="1">SUM(E18:E26)</f>
        <v>0</v>
      </c>
      <c r="F27" s="173">
        <f t="shared" si="1"/>
        <v>0</v>
      </c>
      <c r="G27" s="173">
        <f t="shared" si="1"/>
        <v>0</v>
      </c>
      <c r="H27" s="173">
        <f t="shared" si="1"/>
        <v>0</v>
      </c>
      <c r="I27" s="173">
        <f t="shared" si="1"/>
        <v>0</v>
      </c>
      <c r="J27" s="173">
        <f t="shared" si="1"/>
        <v>0</v>
      </c>
      <c r="K27" s="173">
        <f t="shared" si="1"/>
        <v>0</v>
      </c>
      <c r="L27" s="173">
        <f t="shared" si="1"/>
        <v>0</v>
      </c>
      <c r="M27" s="173">
        <f t="shared" si="1"/>
        <v>0</v>
      </c>
      <c r="N27" s="173">
        <f t="shared" si="1"/>
        <v>0</v>
      </c>
      <c r="O27" s="173">
        <f t="shared" si="1"/>
        <v>0</v>
      </c>
      <c r="P27" s="173">
        <f t="shared" si="1"/>
        <v>0</v>
      </c>
      <c r="Q27" s="174">
        <f t="shared" si="1"/>
        <v>0</v>
      </c>
    </row>
    <row r="28" spans="2:31" ht="21.95" customHeight="1">
      <c r="B28" s="641" t="s">
        <v>34</v>
      </c>
      <c r="C28" s="328"/>
      <c r="D28" s="183"/>
      <c r="E28" s="184"/>
      <c r="F28" s="185"/>
      <c r="G28" s="185"/>
      <c r="H28" s="185"/>
      <c r="I28" s="185"/>
      <c r="J28" s="185"/>
      <c r="K28" s="185"/>
      <c r="L28" s="185"/>
      <c r="M28" s="185"/>
      <c r="N28" s="185"/>
      <c r="O28" s="185"/>
      <c r="P28" s="185"/>
      <c r="Q28" s="186"/>
      <c r="R28" s="187"/>
      <c r="S28" s="187"/>
      <c r="T28" s="187"/>
      <c r="U28" s="187"/>
      <c r="V28" s="187"/>
      <c r="W28" s="187"/>
      <c r="X28" s="187"/>
      <c r="Y28" s="187"/>
      <c r="Z28" s="187"/>
      <c r="AA28" s="187"/>
      <c r="AB28" s="187"/>
      <c r="AC28" s="187"/>
      <c r="AD28" s="187"/>
      <c r="AE28" s="187"/>
    </row>
    <row r="29" spans="2:31" ht="21.95" customHeight="1">
      <c r="B29" s="643"/>
      <c r="C29" s="329"/>
      <c r="D29" s="189"/>
      <c r="E29" s="190"/>
      <c r="F29" s="191"/>
      <c r="G29" s="191"/>
      <c r="H29" s="191"/>
      <c r="I29" s="191"/>
      <c r="J29" s="191"/>
      <c r="K29" s="191"/>
      <c r="L29" s="191"/>
      <c r="M29" s="191"/>
      <c r="N29" s="191"/>
      <c r="O29" s="191"/>
      <c r="P29" s="191"/>
      <c r="Q29" s="192"/>
      <c r="R29" s="187"/>
      <c r="S29" s="187"/>
      <c r="T29" s="187"/>
      <c r="U29" s="187"/>
      <c r="V29" s="187"/>
      <c r="W29" s="187"/>
      <c r="X29" s="187"/>
      <c r="Y29" s="187"/>
      <c r="Z29" s="187"/>
      <c r="AA29" s="187"/>
      <c r="AB29" s="187"/>
      <c r="AC29" s="187"/>
      <c r="AD29" s="187"/>
      <c r="AE29" s="187"/>
    </row>
    <row r="30" spans="2:31" ht="21.95" customHeight="1">
      <c r="B30" s="637" t="s">
        <v>33</v>
      </c>
      <c r="C30" s="638"/>
      <c r="D30" s="193"/>
      <c r="E30" s="194"/>
      <c r="F30" s="195"/>
      <c r="G30" s="195"/>
      <c r="H30" s="195"/>
      <c r="I30" s="195"/>
      <c r="J30" s="195"/>
      <c r="K30" s="195"/>
      <c r="L30" s="195"/>
      <c r="M30" s="195"/>
      <c r="N30" s="195"/>
      <c r="O30" s="195"/>
      <c r="P30" s="195"/>
      <c r="Q30" s="186"/>
      <c r="R30" s="187"/>
      <c r="S30" s="187"/>
      <c r="T30" s="187"/>
      <c r="U30" s="187"/>
      <c r="V30" s="187"/>
      <c r="W30" s="187"/>
      <c r="X30" s="187"/>
      <c r="Y30" s="187"/>
      <c r="Z30" s="187"/>
      <c r="AA30" s="187"/>
      <c r="AB30" s="187"/>
      <c r="AC30" s="187"/>
      <c r="AD30" s="187"/>
      <c r="AE30" s="187"/>
    </row>
    <row r="31" spans="2:31" ht="26.1" customHeight="1">
      <c r="B31" s="637" t="s">
        <v>24</v>
      </c>
      <c r="C31" s="638"/>
      <c r="D31" s="171"/>
      <c r="E31" s="172">
        <f>E27</f>
        <v>0</v>
      </c>
      <c r="F31" s="173">
        <f t="shared" ref="F31:P31" si="2">F27</f>
        <v>0</v>
      </c>
      <c r="G31" s="173">
        <f t="shared" si="2"/>
        <v>0</v>
      </c>
      <c r="H31" s="173">
        <f t="shared" si="2"/>
        <v>0</v>
      </c>
      <c r="I31" s="173">
        <f t="shared" si="2"/>
        <v>0</v>
      </c>
      <c r="J31" s="173">
        <f t="shared" si="2"/>
        <v>0</v>
      </c>
      <c r="K31" s="173">
        <f>K27</f>
        <v>0</v>
      </c>
      <c r="L31" s="173">
        <f t="shared" si="2"/>
        <v>0</v>
      </c>
      <c r="M31" s="173">
        <f t="shared" si="2"/>
        <v>0</v>
      </c>
      <c r="N31" s="173">
        <f t="shared" si="2"/>
        <v>0</v>
      </c>
      <c r="O31" s="173">
        <f t="shared" si="2"/>
        <v>0</v>
      </c>
      <c r="P31" s="173">
        <f t="shared" si="2"/>
        <v>0</v>
      </c>
      <c r="Q31" s="174">
        <f>Q27</f>
        <v>0</v>
      </c>
    </row>
    <row r="32" spans="2:31" ht="15" customHeight="1">
      <c r="B32" s="22"/>
      <c r="C32" s="22"/>
      <c r="D32" s="22"/>
      <c r="E32" s="196"/>
      <c r="F32" s="196"/>
      <c r="G32" s="196"/>
      <c r="H32" s="196"/>
      <c r="I32" s="196"/>
      <c r="J32" s="196"/>
      <c r="K32" s="196"/>
      <c r="L32" s="196"/>
      <c r="M32" s="196"/>
      <c r="N32" s="196"/>
      <c r="O32" s="196"/>
      <c r="P32" s="196"/>
      <c r="Q32" s="196"/>
    </row>
    <row r="33" spans="2:17" ht="15" customHeight="1">
      <c r="B33" s="1" t="s">
        <v>75</v>
      </c>
      <c r="C33" s="22"/>
      <c r="D33" s="22"/>
      <c r="E33" s="196"/>
      <c r="F33" s="196"/>
      <c r="G33" s="196"/>
      <c r="H33" s="196"/>
      <c r="I33" s="196"/>
      <c r="J33" s="196"/>
      <c r="K33" s="196"/>
      <c r="L33" s="196"/>
      <c r="M33" s="196"/>
      <c r="N33" s="196"/>
      <c r="O33" s="196"/>
      <c r="P33" s="196"/>
      <c r="Q33" s="196"/>
    </row>
    <row r="34" spans="2:17" ht="21.95" customHeight="1">
      <c r="B34" s="197"/>
      <c r="C34" s="198"/>
      <c r="D34" s="199" t="s">
        <v>76</v>
      </c>
      <c r="E34" s="200">
        <v>6</v>
      </c>
      <c r="F34" s="201">
        <v>12</v>
      </c>
      <c r="G34" s="201">
        <v>12</v>
      </c>
      <c r="H34" s="201">
        <v>12</v>
      </c>
      <c r="I34" s="201">
        <v>12</v>
      </c>
      <c r="J34" s="201">
        <v>12</v>
      </c>
      <c r="K34" s="201">
        <v>12</v>
      </c>
      <c r="L34" s="201">
        <v>12</v>
      </c>
      <c r="M34" s="201">
        <v>12</v>
      </c>
      <c r="N34" s="201">
        <v>12</v>
      </c>
      <c r="O34" s="201">
        <v>12</v>
      </c>
      <c r="P34" s="201">
        <v>12</v>
      </c>
      <c r="Q34" s="164">
        <f>SUM(E34:P34)</f>
        <v>138</v>
      </c>
    </row>
    <row r="35" spans="2:17" ht="21.95" customHeight="1">
      <c r="B35" s="202"/>
      <c r="C35" s="203" t="s">
        <v>124</v>
      </c>
      <c r="D35" s="204" t="s">
        <v>78</v>
      </c>
      <c r="E35" s="205">
        <f t="shared" ref="E35:P35" si="3">E34*$Q36</f>
        <v>0</v>
      </c>
      <c r="F35" s="206">
        <f t="shared" si="3"/>
        <v>0</v>
      </c>
      <c r="G35" s="206">
        <f t="shared" si="3"/>
        <v>0</v>
      </c>
      <c r="H35" s="206">
        <f t="shared" si="3"/>
        <v>0</v>
      </c>
      <c r="I35" s="206">
        <f t="shared" si="3"/>
        <v>0</v>
      </c>
      <c r="J35" s="206">
        <f t="shared" si="3"/>
        <v>0</v>
      </c>
      <c r="K35" s="206">
        <f t="shared" si="3"/>
        <v>0</v>
      </c>
      <c r="L35" s="206">
        <f t="shared" si="3"/>
        <v>0</v>
      </c>
      <c r="M35" s="206">
        <f t="shared" si="3"/>
        <v>0</v>
      </c>
      <c r="N35" s="206">
        <f t="shared" si="3"/>
        <v>0</v>
      </c>
      <c r="O35" s="206">
        <f t="shared" si="3"/>
        <v>0</v>
      </c>
      <c r="P35" s="206">
        <f t="shared" si="3"/>
        <v>0</v>
      </c>
      <c r="Q35" s="169">
        <f>SUM(E35:P35)</f>
        <v>0</v>
      </c>
    </row>
    <row r="36" spans="2:17" ht="21.95" customHeight="1">
      <c r="B36" s="207"/>
      <c r="C36" s="208" t="s">
        <v>125</v>
      </c>
      <c r="D36" s="209" t="s">
        <v>79</v>
      </c>
      <c r="E36" s="210">
        <f>E35/E34</f>
        <v>0</v>
      </c>
      <c r="F36" s="211">
        <f t="shared" ref="F36:P36" si="4">F35/F34</f>
        <v>0</v>
      </c>
      <c r="G36" s="211">
        <f t="shared" si="4"/>
        <v>0</v>
      </c>
      <c r="H36" s="211">
        <f t="shared" si="4"/>
        <v>0</v>
      </c>
      <c r="I36" s="211">
        <f>I35/I34</f>
        <v>0</v>
      </c>
      <c r="J36" s="211">
        <f t="shared" si="4"/>
        <v>0</v>
      </c>
      <c r="K36" s="211">
        <f t="shared" si="4"/>
        <v>0</v>
      </c>
      <c r="L36" s="211">
        <f t="shared" si="4"/>
        <v>0</v>
      </c>
      <c r="M36" s="211">
        <f t="shared" si="4"/>
        <v>0</v>
      </c>
      <c r="N36" s="211">
        <f t="shared" si="4"/>
        <v>0</v>
      </c>
      <c r="O36" s="211">
        <f t="shared" si="4"/>
        <v>0</v>
      </c>
      <c r="P36" s="211">
        <f t="shared" si="4"/>
        <v>0</v>
      </c>
      <c r="Q36" s="212">
        <f>Q31/233</f>
        <v>0</v>
      </c>
    </row>
    <row r="37" spans="2:17" ht="26.1" customHeight="1">
      <c r="B37" s="22"/>
      <c r="C37" s="22"/>
      <c r="D37" s="22"/>
      <c r="E37" s="196"/>
      <c r="F37" s="196"/>
      <c r="G37" s="196"/>
      <c r="H37" s="196"/>
      <c r="I37" s="196"/>
      <c r="J37" s="196"/>
      <c r="K37" s="196"/>
      <c r="L37" s="196"/>
      <c r="M37" s="196"/>
      <c r="N37" s="196"/>
      <c r="O37" s="196"/>
      <c r="P37" s="196"/>
      <c r="Q37" s="196"/>
    </row>
    <row r="38" spans="2:17" ht="15.75" customHeight="1">
      <c r="B38" s="213"/>
      <c r="C38" s="32"/>
      <c r="D38" s="18"/>
    </row>
    <row r="39" spans="2:17" ht="15.75" customHeight="1">
      <c r="B39" s="213"/>
      <c r="C39" s="32"/>
      <c r="D39" s="18"/>
    </row>
    <row r="40" spans="2:17" ht="15.75" customHeight="1"/>
    <row r="41" spans="2:17" ht="15.75" customHeight="1"/>
    <row r="42" spans="2:17" ht="15.75" customHeight="1"/>
  </sheetData>
  <sheetProtection insertRows="0"/>
  <protectedRanges>
    <protectedRange sqref="B28:P30 Q28:Q30 C18:P26 C6:P16" name="範囲1_1"/>
  </protectedRanges>
  <mergeCells count="11">
    <mergeCell ref="B2:Q2"/>
    <mergeCell ref="B4:C5"/>
    <mergeCell ref="D4:D5"/>
    <mergeCell ref="E4:Q4"/>
    <mergeCell ref="B31:C31"/>
    <mergeCell ref="B6:B16"/>
    <mergeCell ref="B17:C17"/>
    <mergeCell ref="B18:B26"/>
    <mergeCell ref="B27:C27"/>
    <mergeCell ref="B28:B29"/>
    <mergeCell ref="B30:C30"/>
  </mergeCells>
  <phoneticPr fontId="3"/>
  <printOptions horizontalCentered="1"/>
  <pageMargins left="0.51181102362204722" right="0.59055118110236227" top="0.98425196850393704" bottom="0.39370078740157483" header="0.51181102362204722" footer="0.23622047244094491"/>
  <pageSetup paperSize="8" scale="91"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3"/>
  <sheetViews>
    <sheetView showGridLines="0" view="pageBreakPreview" zoomScale="85" zoomScaleNormal="85" zoomScaleSheetLayoutView="85" workbookViewId="0">
      <selection activeCell="S15" sqref="S15"/>
    </sheetView>
  </sheetViews>
  <sheetFormatPr defaultColWidth="9" defaultRowHeight="30" customHeight="1"/>
  <cols>
    <col min="1" max="1" width="2.625" style="32" customWidth="1"/>
    <col min="2" max="2" width="20.625" style="157" customWidth="1"/>
    <col min="3" max="3" width="7" style="157" customWidth="1"/>
    <col min="4" max="6" width="9.625" style="214" customWidth="1"/>
    <col min="7" max="15" width="9.625" style="32" customWidth="1"/>
    <col min="16" max="16" width="10" style="32" customWidth="1"/>
    <col min="17" max="17" width="9.625" style="32" customWidth="1"/>
    <col min="18" max="18" width="12.625" style="32" customWidth="1"/>
    <col min="19" max="16384" width="9" style="32"/>
  </cols>
  <sheetData>
    <row r="1" spans="2:18" ht="15" customHeight="1">
      <c r="B1" s="226" t="s">
        <v>259</v>
      </c>
    </row>
    <row r="2" spans="2:18" s="30" customFormat="1" ht="30" customHeight="1">
      <c r="B2" s="589" t="s">
        <v>191</v>
      </c>
      <c r="C2" s="589"/>
      <c r="D2" s="589"/>
      <c r="E2" s="589"/>
      <c r="F2" s="589"/>
      <c r="G2" s="589"/>
      <c r="H2" s="589"/>
      <c r="I2" s="589"/>
      <c r="J2" s="589"/>
      <c r="K2" s="589"/>
      <c r="L2" s="589"/>
      <c r="M2" s="589"/>
      <c r="N2" s="589"/>
      <c r="O2" s="589"/>
      <c r="P2" s="589"/>
    </row>
    <row r="3" spans="2:18" s="30" customFormat="1" ht="24.95" customHeight="1">
      <c r="B3" s="7"/>
      <c r="C3" s="36"/>
      <c r="D3" s="158"/>
      <c r="E3" s="158"/>
      <c r="F3" s="158"/>
      <c r="P3" s="23" t="s">
        <v>37</v>
      </c>
    </row>
    <row r="4" spans="2:18" ht="17.100000000000001" customHeight="1">
      <c r="B4" s="632" t="s">
        <v>27</v>
      </c>
      <c r="C4" s="633"/>
      <c r="D4" s="630" t="s">
        <v>47</v>
      </c>
      <c r="E4" s="631"/>
      <c r="F4" s="631"/>
      <c r="G4" s="631"/>
      <c r="H4" s="631"/>
      <c r="I4" s="631"/>
      <c r="J4" s="631"/>
      <c r="K4" s="631"/>
      <c r="L4" s="631"/>
      <c r="M4" s="631"/>
      <c r="N4" s="631"/>
      <c r="O4" s="631"/>
      <c r="P4" s="587" t="s">
        <v>21</v>
      </c>
    </row>
    <row r="5" spans="2:18" ht="30" customHeight="1">
      <c r="B5" s="537"/>
      <c r="C5" s="634"/>
      <c r="D5" s="70" t="s">
        <v>154</v>
      </c>
      <c r="E5" s="70" t="s">
        <v>155</v>
      </c>
      <c r="F5" s="70" t="s">
        <v>156</v>
      </c>
      <c r="G5" s="70" t="s">
        <v>157</v>
      </c>
      <c r="H5" s="70" t="s">
        <v>166</v>
      </c>
      <c r="I5" s="70" t="s">
        <v>158</v>
      </c>
      <c r="J5" s="70" t="s">
        <v>159</v>
      </c>
      <c r="K5" s="70" t="s">
        <v>160</v>
      </c>
      <c r="L5" s="70" t="s">
        <v>161</v>
      </c>
      <c r="M5" s="70" t="s">
        <v>162</v>
      </c>
      <c r="N5" s="70" t="s">
        <v>163</v>
      </c>
      <c r="O5" s="70" t="s">
        <v>164</v>
      </c>
      <c r="P5" s="588"/>
    </row>
    <row r="6" spans="2:18" ht="20.100000000000001" customHeight="1">
      <c r="B6" s="294" t="s">
        <v>17</v>
      </c>
      <c r="C6" s="295" t="s">
        <v>84</v>
      </c>
      <c r="D6" s="296">
        <f>'第7-4-1(2)号様式（リサイクル）'!E13</f>
        <v>1185</v>
      </c>
      <c r="E6" s="297">
        <f>'第7-4-1(2)号様式（リサイクル）'!F13</f>
        <v>2369</v>
      </c>
      <c r="F6" s="297">
        <f>'第7-4-1(2)号様式（リサイクル）'!G13</f>
        <v>2369</v>
      </c>
      <c r="G6" s="297">
        <f>'第7-4-1(2)号様式（リサイクル）'!H13</f>
        <v>2369</v>
      </c>
      <c r="H6" s="297">
        <f>'第7-4-1(2)号様式（リサイクル）'!I13</f>
        <v>2369</v>
      </c>
      <c r="I6" s="297">
        <f>'第7-4-1(2)号様式（リサイクル）'!J13</f>
        <v>2369</v>
      </c>
      <c r="J6" s="297">
        <f>'第7-4-1(2)号様式（リサイクル）'!K13</f>
        <v>2369</v>
      </c>
      <c r="K6" s="297">
        <f>'第7-4-1(2)号様式（リサイクル）'!L13</f>
        <v>2369</v>
      </c>
      <c r="L6" s="297">
        <f>'第7-4-1(2)号様式（リサイクル）'!M13</f>
        <v>2369</v>
      </c>
      <c r="M6" s="297">
        <f>'第7-4-1(2)号様式（リサイクル）'!N13</f>
        <v>2369</v>
      </c>
      <c r="N6" s="297">
        <f>'第7-4-1(2)号様式（リサイクル）'!O13</f>
        <v>2369</v>
      </c>
      <c r="O6" s="297">
        <f>'第7-4-1(2)号様式（リサイクル）'!P13</f>
        <v>2369</v>
      </c>
      <c r="P6" s="298">
        <f>SUM(D6:O6)</f>
        <v>27244</v>
      </c>
    </row>
    <row r="7" spans="2:18" ht="15.95" customHeight="1">
      <c r="B7" s="650"/>
      <c r="C7" s="299" t="s">
        <v>20</v>
      </c>
      <c r="D7" s="26"/>
      <c r="E7" s="26"/>
      <c r="F7" s="26"/>
      <c r="G7" s="26"/>
      <c r="H7" s="26"/>
      <c r="I7" s="26"/>
      <c r="J7" s="26"/>
      <c r="K7" s="26"/>
      <c r="L7" s="26"/>
      <c r="M7" s="26"/>
      <c r="N7" s="26"/>
      <c r="O7" s="26"/>
      <c r="P7" s="300">
        <f>SUM(D7:O7)</f>
        <v>0</v>
      </c>
    </row>
    <row r="8" spans="2:18" ht="15.95" customHeight="1">
      <c r="B8" s="650"/>
      <c r="C8" s="301" t="s">
        <v>23</v>
      </c>
      <c r="D8" s="307"/>
      <c r="E8" s="307"/>
      <c r="F8" s="307"/>
      <c r="G8" s="307"/>
      <c r="H8" s="307"/>
      <c r="I8" s="307"/>
      <c r="J8" s="307"/>
      <c r="K8" s="307"/>
      <c r="L8" s="307"/>
      <c r="M8" s="307"/>
      <c r="N8" s="307"/>
      <c r="O8" s="307"/>
      <c r="P8" s="302" t="s">
        <v>85</v>
      </c>
    </row>
    <row r="9" spans="2:18" ht="15.95" customHeight="1">
      <c r="B9" s="629"/>
      <c r="C9" s="218" t="s">
        <v>18</v>
      </c>
      <c r="D9" s="28"/>
      <c r="E9" s="28"/>
      <c r="F9" s="28"/>
      <c r="G9" s="28"/>
      <c r="H9" s="28"/>
      <c r="I9" s="28"/>
      <c r="J9" s="28"/>
      <c r="K9" s="28"/>
      <c r="L9" s="28"/>
      <c r="M9" s="28"/>
      <c r="N9" s="28"/>
      <c r="O9" s="28"/>
      <c r="P9" s="60">
        <f>SUM(D9:O9)</f>
        <v>0</v>
      </c>
    </row>
    <row r="10" spans="2:18" ht="15.95" customHeight="1">
      <c r="B10" s="650"/>
      <c r="C10" s="299" t="s">
        <v>20</v>
      </c>
      <c r="D10" s="26"/>
      <c r="E10" s="29"/>
      <c r="F10" s="29"/>
      <c r="G10" s="29"/>
      <c r="H10" s="29"/>
      <c r="I10" s="29"/>
      <c r="J10" s="29"/>
      <c r="K10" s="29"/>
      <c r="L10" s="29"/>
      <c r="M10" s="29"/>
      <c r="N10" s="29"/>
      <c r="O10" s="29"/>
      <c r="P10" s="300">
        <f>SUM(D10:O10)</f>
        <v>0</v>
      </c>
    </row>
    <row r="11" spans="2:18" ht="15.95" customHeight="1">
      <c r="B11" s="650"/>
      <c r="C11" s="301" t="s">
        <v>23</v>
      </c>
      <c r="D11" s="307"/>
      <c r="E11" s="307"/>
      <c r="F11" s="307"/>
      <c r="G11" s="307"/>
      <c r="H11" s="307"/>
      <c r="I11" s="307"/>
      <c r="J11" s="307"/>
      <c r="K11" s="307"/>
      <c r="L11" s="307"/>
      <c r="M11" s="307"/>
      <c r="N11" s="307"/>
      <c r="O11" s="307"/>
      <c r="P11" s="302" t="s">
        <v>86</v>
      </c>
    </row>
    <row r="12" spans="2:18" ht="15.95" customHeight="1">
      <c r="B12" s="629"/>
      <c r="C12" s="218" t="s">
        <v>18</v>
      </c>
      <c r="D12" s="28"/>
      <c r="E12" s="28"/>
      <c r="F12" s="28"/>
      <c r="G12" s="28"/>
      <c r="H12" s="28"/>
      <c r="I12" s="28"/>
      <c r="J12" s="28"/>
      <c r="K12" s="28"/>
      <c r="L12" s="28"/>
      <c r="M12" s="28"/>
      <c r="N12" s="28"/>
      <c r="O12" s="28"/>
      <c r="P12" s="60">
        <f>SUM(D12:O12)</f>
        <v>0</v>
      </c>
    </row>
    <row r="13" spans="2:18" ht="20.100000000000001" customHeight="1">
      <c r="B13" s="584" t="s">
        <v>22</v>
      </c>
      <c r="C13" s="586"/>
      <c r="D13" s="303">
        <f t="shared" ref="D13:P13" si="0">D9+D12</f>
        <v>0</v>
      </c>
      <c r="E13" s="303">
        <f t="shared" si="0"/>
        <v>0</v>
      </c>
      <c r="F13" s="303">
        <f t="shared" si="0"/>
        <v>0</v>
      </c>
      <c r="G13" s="303">
        <f t="shared" si="0"/>
        <v>0</v>
      </c>
      <c r="H13" s="303">
        <f t="shared" si="0"/>
        <v>0</v>
      </c>
      <c r="I13" s="303">
        <f t="shared" si="0"/>
        <v>0</v>
      </c>
      <c r="J13" s="303">
        <f t="shared" si="0"/>
        <v>0</v>
      </c>
      <c r="K13" s="303">
        <f t="shared" si="0"/>
        <v>0</v>
      </c>
      <c r="L13" s="303">
        <f t="shared" si="0"/>
        <v>0</v>
      </c>
      <c r="M13" s="303">
        <f t="shared" si="0"/>
        <v>0</v>
      </c>
      <c r="N13" s="303">
        <f t="shared" si="0"/>
        <v>0</v>
      </c>
      <c r="O13" s="303">
        <f t="shared" si="0"/>
        <v>0</v>
      </c>
      <c r="P13" s="60">
        <f t="shared" si="0"/>
        <v>0</v>
      </c>
    </row>
    <row r="14" spans="2:18" ht="15.95" customHeight="1">
      <c r="B14" s="226"/>
    </row>
    <row r="15" spans="2:18" ht="15.95" customHeight="1">
      <c r="B15" s="1" t="s">
        <v>93</v>
      </c>
      <c r="C15" s="308"/>
      <c r="D15" s="309"/>
      <c r="E15" s="309"/>
      <c r="F15" s="309"/>
      <c r="G15" s="19"/>
      <c r="H15" s="19"/>
      <c r="I15" s="19"/>
      <c r="J15" s="19"/>
      <c r="K15" s="19"/>
      <c r="L15" s="19"/>
      <c r="M15" s="19"/>
      <c r="N15" s="19"/>
      <c r="O15" s="19"/>
      <c r="P15" s="19"/>
    </row>
    <row r="16" spans="2:18" ht="15.95" customHeight="1">
      <c r="B16" s="646" t="s">
        <v>91</v>
      </c>
      <c r="C16" s="647"/>
      <c r="D16" s="310">
        <f>ROUNDDOWN(D13/D6,3)</f>
        <v>0</v>
      </c>
      <c r="E16" s="311">
        <f t="shared" ref="E16:P16" si="1">ROUNDDOWN(E13/E6,3)</f>
        <v>0</v>
      </c>
      <c r="F16" s="311">
        <f t="shared" si="1"/>
        <v>0</v>
      </c>
      <c r="G16" s="311">
        <f t="shared" si="1"/>
        <v>0</v>
      </c>
      <c r="H16" s="311">
        <f t="shared" si="1"/>
        <v>0</v>
      </c>
      <c r="I16" s="311">
        <f t="shared" si="1"/>
        <v>0</v>
      </c>
      <c r="J16" s="311">
        <f t="shared" si="1"/>
        <v>0</v>
      </c>
      <c r="K16" s="311">
        <f t="shared" si="1"/>
        <v>0</v>
      </c>
      <c r="L16" s="311">
        <f t="shared" si="1"/>
        <v>0</v>
      </c>
      <c r="M16" s="311">
        <f t="shared" si="1"/>
        <v>0</v>
      </c>
      <c r="N16" s="311">
        <f t="shared" si="1"/>
        <v>0</v>
      </c>
      <c r="O16" s="311">
        <f t="shared" si="1"/>
        <v>0</v>
      </c>
      <c r="P16" s="312">
        <f t="shared" si="1"/>
        <v>0</v>
      </c>
      <c r="R16" s="19"/>
    </row>
    <row r="17" spans="2:16" ht="15.95" customHeight="1">
      <c r="B17" s="648" t="s">
        <v>92</v>
      </c>
      <c r="C17" s="649"/>
      <c r="D17" s="313">
        <f t="shared" ref="D17:O17" si="2">$P17</f>
        <v>0</v>
      </c>
      <c r="E17" s="314">
        <f t="shared" si="2"/>
        <v>0</v>
      </c>
      <c r="F17" s="314">
        <f t="shared" si="2"/>
        <v>0</v>
      </c>
      <c r="G17" s="314">
        <f t="shared" si="2"/>
        <v>0</v>
      </c>
      <c r="H17" s="314">
        <f t="shared" si="2"/>
        <v>0</v>
      </c>
      <c r="I17" s="314">
        <f t="shared" si="2"/>
        <v>0</v>
      </c>
      <c r="J17" s="314">
        <f t="shared" si="2"/>
        <v>0</v>
      </c>
      <c r="K17" s="314">
        <f t="shared" si="2"/>
        <v>0</v>
      </c>
      <c r="L17" s="314">
        <f t="shared" si="2"/>
        <v>0</v>
      </c>
      <c r="M17" s="314">
        <f t="shared" si="2"/>
        <v>0</v>
      </c>
      <c r="N17" s="314">
        <f t="shared" si="2"/>
        <v>0</v>
      </c>
      <c r="O17" s="314">
        <f t="shared" si="2"/>
        <v>0</v>
      </c>
      <c r="P17" s="315">
        <f>ROUNDDOWN(P16,0)</f>
        <v>0</v>
      </c>
    </row>
    <row r="18" spans="2:16" ht="20.100000000000001" customHeight="1">
      <c r="B18" s="637" t="s">
        <v>90</v>
      </c>
      <c r="C18" s="645"/>
      <c r="D18" s="316">
        <f>ROUNDDOWN(D17*D6,0)</f>
        <v>0</v>
      </c>
      <c r="E18" s="317">
        <f t="shared" ref="E18:O18" si="3">ROUNDDOWN(E17*E6,0)</f>
        <v>0</v>
      </c>
      <c r="F18" s="317">
        <f t="shared" si="3"/>
        <v>0</v>
      </c>
      <c r="G18" s="317">
        <f t="shared" si="3"/>
        <v>0</v>
      </c>
      <c r="H18" s="317">
        <f t="shared" si="3"/>
        <v>0</v>
      </c>
      <c r="I18" s="317">
        <f t="shared" si="3"/>
        <v>0</v>
      </c>
      <c r="J18" s="317">
        <f t="shared" si="3"/>
        <v>0</v>
      </c>
      <c r="K18" s="317">
        <f t="shared" si="3"/>
        <v>0</v>
      </c>
      <c r="L18" s="317">
        <f t="shared" si="3"/>
        <v>0</v>
      </c>
      <c r="M18" s="317">
        <f t="shared" si="3"/>
        <v>0</v>
      </c>
      <c r="N18" s="317">
        <f t="shared" si="3"/>
        <v>0</v>
      </c>
      <c r="O18" s="317">
        <f t="shared" si="3"/>
        <v>0</v>
      </c>
      <c r="P18" s="318">
        <f>SUM(D18:O18)</f>
        <v>0</v>
      </c>
    </row>
    <row r="19" spans="2:16" ht="15.95" customHeight="1">
      <c r="B19" s="213"/>
      <c r="C19" s="308"/>
      <c r="D19" s="309"/>
      <c r="E19" s="309"/>
      <c r="F19" s="309"/>
      <c r="G19" s="19"/>
      <c r="H19" s="19"/>
      <c r="I19" s="19"/>
      <c r="J19" s="19"/>
      <c r="K19" s="19"/>
      <c r="L19" s="19"/>
      <c r="M19" s="19"/>
      <c r="N19" s="19"/>
      <c r="O19" s="19"/>
      <c r="P19" s="19"/>
    </row>
    <row r="20" spans="2:16" ht="15.95" customHeight="1">
      <c r="B20" s="226"/>
    </row>
    <row r="21" spans="2:16" ht="15.95" customHeight="1"/>
    <row r="22" spans="2:16" ht="15.95" customHeight="1"/>
    <row r="23" spans="2:16" ht="15.95" customHeight="1">
      <c r="P23" s="319"/>
    </row>
    <row r="24" spans="2:16" ht="15.95" customHeight="1">
      <c r="B24" s="32"/>
      <c r="C24" s="32"/>
      <c r="D24" s="32"/>
      <c r="E24" s="32"/>
      <c r="F24" s="32"/>
    </row>
    <row r="25" spans="2:16" ht="15.95" customHeight="1">
      <c r="B25" s="32"/>
      <c r="C25" s="32"/>
      <c r="D25" s="32"/>
      <c r="E25" s="32"/>
      <c r="F25" s="32"/>
    </row>
    <row r="26" spans="2:16" ht="15.95" customHeight="1">
      <c r="B26" s="32"/>
      <c r="C26" s="32"/>
      <c r="D26" s="32"/>
      <c r="E26" s="32"/>
      <c r="F26" s="32"/>
    </row>
    <row r="27" spans="2:16" ht="15.95" customHeight="1">
      <c r="B27" s="32"/>
      <c r="C27" s="32"/>
      <c r="D27" s="32"/>
      <c r="E27" s="32"/>
      <c r="F27" s="32"/>
    </row>
    <row r="28" spans="2:16" ht="15.95" customHeight="1">
      <c r="B28" s="32"/>
      <c r="C28" s="32"/>
      <c r="D28" s="32"/>
      <c r="E28" s="32"/>
      <c r="F28" s="32"/>
    </row>
    <row r="29" spans="2:16" ht="15.95" customHeight="1">
      <c r="B29" s="32"/>
      <c r="C29" s="32"/>
      <c r="D29" s="32"/>
      <c r="E29" s="32"/>
      <c r="F29" s="32"/>
    </row>
    <row r="30" spans="2:16" ht="15.95" customHeight="1">
      <c r="B30" s="32"/>
      <c r="C30" s="32"/>
      <c r="D30" s="32"/>
      <c r="E30" s="32"/>
      <c r="F30" s="32"/>
    </row>
    <row r="31" spans="2:16" ht="15.95" customHeight="1">
      <c r="B31" s="32"/>
      <c r="C31" s="32"/>
      <c r="D31" s="32"/>
      <c r="E31" s="32"/>
      <c r="F31" s="32"/>
    </row>
    <row r="32" spans="2:16" ht="15.95" customHeight="1">
      <c r="B32" s="32"/>
      <c r="C32" s="32"/>
      <c r="D32" s="32"/>
      <c r="E32" s="32"/>
      <c r="F32" s="32"/>
    </row>
    <row r="33" spans="2:6" ht="15.95" customHeight="1">
      <c r="B33" s="32"/>
      <c r="C33" s="32"/>
      <c r="D33" s="32"/>
      <c r="E33" s="32"/>
      <c r="F33" s="32"/>
    </row>
  </sheetData>
  <sheetProtection insertRows="0"/>
  <protectedRanges>
    <protectedRange sqref="B21:IN23" name="範囲3_1"/>
    <protectedRange sqref="B7:O12" name="範囲1_1"/>
  </protectedRanges>
  <mergeCells count="10">
    <mergeCell ref="B2:P2"/>
    <mergeCell ref="B4:C5"/>
    <mergeCell ref="D4:O4"/>
    <mergeCell ref="P4:P5"/>
    <mergeCell ref="B7:B9"/>
    <mergeCell ref="B16:C16"/>
    <mergeCell ref="B17:C17"/>
    <mergeCell ref="B18:C18"/>
    <mergeCell ref="B10:B12"/>
    <mergeCell ref="B13:C13"/>
  </mergeCells>
  <phoneticPr fontId="3"/>
  <printOptions horizontalCentered="1"/>
  <pageMargins left="0.51181102362204722" right="0.59055118110236227" top="0.98425196850393704" bottom="0.39370078740157483" header="0.51181102362204722" footer="0.23622047244094491"/>
  <pageSetup paperSize="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5"/>
  <sheetViews>
    <sheetView showGridLines="0" view="pageBreakPreview" zoomScale="115" zoomScaleNormal="85" zoomScaleSheetLayoutView="115" workbookViewId="0">
      <selection activeCell="Q20" sqref="Q20:R20"/>
    </sheetView>
  </sheetViews>
  <sheetFormatPr defaultColWidth="9" defaultRowHeight="30" customHeight="1"/>
  <cols>
    <col min="1" max="1" width="2.625" style="32" customWidth="1"/>
    <col min="2" max="2" width="16.5" style="157" customWidth="1"/>
    <col min="3" max="3" width="7" style="157" customWidth="1"/>
    <col min="4" max="6" width="9.625" style="214" customWidth="1"/>
    <col min="7" max="15" width="9.625" style="32" customWidth="1"/>
    <col min="16" max="16" width="10" style="32" customWidth="1"/>
    <col min="17" max="17" width="9.625" style="32" customWidth="1"/>
    <col min="18" max="18" width="12.625" style="32" customWidth="1"/>
    <col min="19" max="16384" width="9" style="32"/>
  </cols>
  <sheetData>
    <row r="1" spans="2:16" ht="15" customHeight="1">
      <c r="B1" s="226" t="s">
        <v>258</v>
      </c>
    </row>
    <row r="2" spans="2:16" s="30" customFormat="1" ht="30" customHeight="1">
      <c r="B2" s="589" t="s">
        <v>192</v>
      </c>
      <c r="C2" s="589"/>
      <c r="D2" s="589"/>
      <c r="E2" s="589"/>
      <c r="F2" s="589"/>
      <c r="G2" s="589"/>
      <c r="H2" s="589"/>
      <c r="I2" s="589"/>
      <c r="J2" s="589"/>
      <c r="K2" s="589"/>
      <c r="L2" s="589"/>
      <c r="M2" s="589"/>
      <c r="N2" s="589"/>
      <c r="O2" s="589"/>
      <c r="P2" s="589"/>
    </row>
    <row r="3" spans="2:16" s="30" customFormat="1" ht="24.95" customHeight="1">
      <c r="B3" s="7"/>
      <c r="C3" s="36"/>
      <c r="D3" s="158"/>
      <c r="E3" s="158"/>
      <c r="F3" s="158"/>
      <c r="P3" s="23" t="s">
        <v>37</v>
      </c>
    </row>
    <row r="4" spans="2:16" ht="17.100000000000001" customHeight="1">
      <c r="B4" s="632" t="s">
        <v>27</v>
      </c>
      <c r="C4" s="633"/>
      <c r="D4" s="630" t="s">
        <v>47</v>
      </c>
      <c r="E4" s="631"/>
      <c r="F4" s="631"/>
      <c r="G4" s="631"/>
      <c r="H4" s="631"/>
      <c r="I4" s="631"/>
      <c r="J4" s="631"/>
      <c r="K4" s="631"/>
      <c r="L4" s="631"/>
      <c r="M4" s="631"/>
      <c r="N4" s="631"/>
      <c r="O4" s="631"/>
      <c r="P4" s="587" t="s">
        <v>21</v>
      </c>
    </row>
    <row r="5" spans="2:16" ht="30" customHeight="1">
      <c r="B5" s="537"/>
      <c r="C5" s="634"/>
      <c r="D5" s="70" t="s">
        <v>154</v>
      </c>
      <c r="E5" s="70" t="s">
        <v>155</v>
      </c>
      <c r="F5" s="70" t="s">
        <v>156</v>
      </c>
      <c r="G5" s="70" t="s">
        <v>157</v>
      </c>
      <c r="H5" s="70" t="s">
        <v>166</v>
      </c>
      <c r="I5" s="70" t="s">
        <v>158</v>
      </c>
      <c r="J5" s="70" t="s">
        <v>159</v>
      </c>
      <c r="K5" s="70" t="s">
        <v>160</v>
      </c>
      <c r="L5" s="70" t="s">
        <v>161</v>
      </c>
      <c r="M5" s="70" t="s">
        <v>162</v>
      </c>
      <c r="N5" s="70" t="s">
        <v>163</v>
      </c>
      <c r="O5" s="70" t="s">
        <v>164</v>
      </c>
      <c r="P5" s="588"/>
    </row>
    <row r="6" spans="2:16" ht="20.100000000000001" customHeight="1">
      <c r="B6" s="294" t="s">
        <v>17</v>
      </c>
      <c r="C6" s="295" t="s">
        <v>28</v>
      </c>
      <c r="D6" s="296">
        <f>'第7-4-1(2)号様式（リサイクル）'!E14</f>
        <v>542</v>
      </c>
      <c r="E6" s="297">
        <f>'第7-4-1(2)号様式（リサイクル）'!F14</f>
        <v>1084</v>
      </c>
      <c r="F6" s="297">
        <f>'第7-4-1(2)号様式（リサイクル）'!G14</f>
        <v>1084</v>
      </c>
      <c r="G6" s="297">
        <f>'第7-4-1(2)号様式（リサイクル）'!H14</f>
        <v>1084</v>
      </c>
      <c r="H6" s="297">
        <f>'第7-4-1(2)号様式（リサイクル）'!I14</f>
        <v>1084</v>
      </c>
      <c r="I6" s="297">
        <f>'第7-4-1(2)号様式（リサイクル）'!J14</f>
        <v>1084</v>
      </c>
      <c r="J6" s="297">
        <f>'第7-4-1(2)号様式（リサイクル）'!K14</f>
        <v>1084</v>
      </c>
      <c r="K6" s="297">
        <f>'第7-4-1(2)号様式（リサイクル）'!L14</f>
        <v>1084</v>
      </c>
      <c r="L6" s="297">
        <f>'第7-4-1(2)号様式（リサイクル）'!M14</f>
        <v>1084</v>
      </c>
      <c r="M6" s="297">
        <f>'第7-4-1(2)号様式（リサイクル）'!N14</f>
        <v>1084</v>
      </c>
      <c r="N6" s="297">
        <f>'第7-4-1(2)号様式（リサイクル）'!O14</f>
        <v>1084</v>
      </c>
      <c r="O6" s="297">
        <f>'第7-4-1(2)号様式（リサイクル）'!P14</f>
        <v>1084</v>
      </c>
      <c r="P6" s="298">
        <f>SUM(D6:O6)</f>
        <v>12466</v>
      </c>
    </row>
    <row r="7" spans="2:16" ht="15.95" customHeight="1">
      <c r="B7" s="665"/>
      <c r="C7" s="299" t="s">
        <v>20</v>
      </c>
      <c r="D7" s="26"/>
      <c r="E7" s="26"/>
      <c r="F7" s="26"/>
      <c r="G7" s="26"/>
      <c r="H7" s="26"/>
      <c r="I7" s="26"/>
      <c r="J7" s="26"/>
      <c r="K7" s="26"/>
      <c r="L7" s="26"/>
      <c r="M7" s="26"/>
      <c r="N7" s="26"/>
      <c r="O7" s="26"/>
      <c r="P7" s="300"/>
    </row>
    <row r="8" spans="2:16" ht="15.95" customHeight="1">
      <c r="B8" s="665"/>
      <c r="C8" s="301" t="s">
        <v>23</v>
      </c>
      <c r="D8" s="27"/>
      <c r="E8" s="27"/>
      <c r="F8" s="27"/>
      <c r="G8" s="27"/>
      <c r="H8" s="27"/>
      <c r="I8" s="27"/>
      <c r="J8" s="27"/>
      <c r="K8" s="27"/>
      <c r="L8" s="27"/>
      <c r="M8" s="27"/>
      <c r="N8" s="27"/>
      <c r="O8" s="27"/>
      <c r="P8" s="302"/>
    </row>
    <row r="9" spans="2:16" ht="15.95" customHeight="1">
      <c r="B9" s="664"/>
      <c r="C9" s="218" t="s">
        <v>18</v>
      </c>
      <c r="D9" s="28"/>
      <c r="E9" s="28"/>
      <c r="F9" s="28"/>
      <c r="G9" s="28"/>
      <c r="H9" s="28"/>
      <c r="I9" s="28"/>
      <c r="J9" s="28"/>
      <c r="K9" s="28"/>
      <c r="L9" s="28"/>
      <c r="M9" s="28"/>
      <c r="N9" s="28"/>
      <c r="O9" s="28"/>
      <c r="P9" s="60"/>
    </row>
    <row r="10" spans="2:16" ht="15.95" customHeight="1">
      <c r="B10" s="663"/>
      <c r="C10" s="215" t="s">
        <v>20</v>
      </c>
      <c r="D10" s="29"/>
      <c r="E10" s="29"/>
      <c r="F10" s="29"/>
      <c r="G10" s="29"/>
      <c r="H10" s="29"/>
      <c r="I10" s="29"/>
      <c r="J10" s="29"/>
      <c r="K10" s="29"/>
      <c r="L10" s="29"/>
      <c r="M10" s="29"/>
      <c r="N10" s="29"/>
      <c r="O10" s="29"/>
      <c r="P10" s="47"/>
    </row>
    <row r="11" spans="2:16" ht="15.95" customHeight="1">
      <c r="B11" s="665"/>
      <c r="C11" s="301" t="s">
        <v>23</v>
      </c>
      <c r="D11" s="27"/>
      <c r="E11" s="27"/>
      <c r="F11" s="27"/>
      <c r="G11" s="27"/>
      <c r="H11" s="27"/>
      <c r="I11" s="27"/>
      <c r="J11" s="27"/>
      <c r="K11" s="27"/>
      <c r="L11" s="27"/>
      <c r="M11" s="27"/>
      <c r="N11" s="27"/>
      <c r="O11" s="27"/>
      <c r="P11" s="302"/>
    </row>
    <row r="12" spans="2:16" ht="15.95" customHeight="1">
      <c r="B12" s="664"/>
      <c r="C12" s="218" t="s">
        <v>18</v>
      </c>
      <c r="D12" s="28"/>
      <c r="E12" s="28"/>
      <c r="F12" s="28"/>
      <c r="G12" s="28"/>
      <c r="H12" s="28"/>
      <c r="I12" s="28"/>
      <c r="J12" s="28"/>
      <c r="K12" s="28"/>
      <c r="L12" s="28"/>
      <c r="M12" s="28"/>
      <c r="N12" s="28"/>
      <c r="O12" s="28"/>
      <c r="P12" s="60"/>
    </row>
    <row r="13" spans="2:16" ht="15.95" customHeight="1">
      <c r="B13" s="663"/>
      <c r="C13" s="215" t="s">
        <v>20</v>
      </c>
      <c r="D13" s="29"/>
      <c r="E13" s="29"/>
      <c r="F13" s="29"/>
      <c r="G13" s="29"/>
      <c r="H13" s="29"/>
      <c r="I13" s="29"/>
      <c r="J13" s="29"/>
      <c r="K13" s="29"/>
      <c r="L13" s="29"/>
      <c r="M13" s="29"/>
      <c r="N13" s="29"/>
      <c r="O13" s="29"/>
      <c r="P13" s="47"/>
    </row>
    <row r="14" spans="2:16" ht="15.95" customHeight="1">
      <c r="B14" s="665"/>
      <c r="C14" s="301" t="s">
        <v>23</v>
      </c>
      <c r="D14" s="27"/>
      <c r="E14" s="27"/>
      <c r="F14" s="27"/>
      <c r="G14" s="27"/>
      <c r="H14" s="27"/>
      <c r="I14" s="27"/>
      <c r="J14" s="27"/>
      <c r="K14" s="27"/>
      <c r="L14" s="27"/>
      <c r="M14" s="27"/>
      <c r="N14" s="27"/>
      <c r="O14" s="27"/>
      <c r="P14" s="302"/>
    </row>
    <row r="15" spans="2:16" ht="15.95" customHeight="1">
      <c r="B15" s="664"/>
      <c r="C15" s="218" t="s">
        <v>18</v>
      </c>
      <c r="D15" s="28"/>
      <c r="E15" s="28"/>
      <c r="F15" s="28"/>
      <c r="G15" s="28"/>
      <c r="H15" s="28"/>
      <c r="I15" s="28"/>
      <c r="J15" s="28"/>
      <c r="K15" s="28"/>
      <c r="L15" s="28"/>
      <c r="M15" s="28"/>
      <c r="N15" s="28"/>
      <c r="O15" s="28"/>
      <c r="P15" s="60"/>
    </row>
    <row r="16" spans="2:16" ht="20.100000000000001" customHeight="1">
      <c r="B16" s="584" t="s">
        <v>22</v>
      </c>
      <c r="C16" s="586"/>
      <c r="D16" s="303"/>
      <c r="E16" s="303"/>
      <c r="F16" s="303"/>
      <c r="G16" s="303"/>
      <c r="H16" s="303"/>
      <c r="I16" s="303"/>
      <c r="J16" s="303"/>
      <c r="K16" s="303"/>
      <c r="L16" s="303"/>
      <c r="M16" s="303"/>
      <c r="N16" s="303"/>
      <c r="O16" s="303"/>
      <c r="P16" s="60"/>
    </row>
    <row r="17" spans="2:2" ht="15.95" customHeight="1">
      <c r="B17" s="226"/>
    </row>
    <row r="18" spans="2:2" ht="15.95" customHeight="1">
      <c r="B18" s="226"/>
    </row>
    <row r="19" spans="2:2" ht="15.95" customHeight="1">
      <c r="B19" s="32"/>
    </row>
    <row r="20" spans="2:2" s="304" customFormat="1" ht="15.95" customHeight="1">
      <c r="B20" s="226"/>
    </row>
    <row r="21" spans="2:2" ht="20.25" customHeight="1">
      <c r="B21" s="226"/>
    </row>
    <row r="22" spans="2:2" ht="20.25" customHeight="1"/>
    <row r="23" spans="2:2" ht="20.25" customHeight="1"/>
    <row r="24" spans="2:2" ht="20.25" customHeight="1"/>
    <row r="25" spans="2:2" ht="20.25" customHeight="1"/>
  </sheetData>
  <sheetProtection insertRows="0"/>
  <protectedRanges>
    <protectedRange sqref="B22:B25 C21:IN25" name="範囲3"/>
    <protectedRange sqref="B7:O15" name="範囲1"/>
  </protectedRanges>
  <mergeCells count="8">
    <mergeCell ref="B13:B15"/>
    <mergeCell ref="B16:C16"/>
    <mergeCell ref="B10:B12"/>
    <mergeCell ref="B2:P2"/>
    <mergeCell ref="B4:C5"/>
    <mergeCell ref="D4:O4"/>
    <mergeCell ref="P4:P5"/>
    <mergeCell ref="B7:B9"/>
  </mergeCells>
  <phoneticPr fontId="3"/>
  <printOptions horizontalCentered="1"/>
  <pageMargins left="0.51181102362204722" right="0.59055118110236227" top="0.98425196850393704" bottom="0.39370078740157483" header="0.51181102362204722" footer="0.23622047244094491"/>
  <pageSetup paperSize="8"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5"/>
  <sheetViews>
    <sheetView showGridLines="0" view="pageBreakPreview" zoomScale="70" zoomScaleNormal="85" zoomScaleSheetLayoutView="70" workbookViewId="0">
      <selection activeCell="B10" sqref="B10:B12"/>
    </sheetView>
  </sheetViews>
  <sheetFormatPr defaultColWidth="9" defaultRowHeight="30" customHeight="1"/>
  <cols>
    <col min="1" max="1" width="2.625" style="32" customWidth="1"/>
    <col min="2" max="2" width="16.5" style="157" customWidth="1"/>
    <col min="3" max="3" width="7" style="157" customWidth="1"/>
    <col min="4" max="6" width="9.625" style="214" customWidth="1"/>
    <col min="7" max="15" width="9.625" style="32" customWidth="1"/>
    <col min="16" max="16" width="10" style="32" customWidth="1"/>
    <col min="17" max="17" width="9.625" style="32" customWidth="1"/>
    <col min="18" max="18" width="12.625" style="32" customWidth="1"/>
    <col min="19" max="16384" width="9" style="32"/>
  </cols>
  <sheetData>
    <row r="1" spans="2:16" ht="15" customHeight="1">
      <c r="B1" s="226" t="s">
        <v>261</v>
      </c>
    </row>
    <row r="2" spans="2:16" s="30" customFormat="1" ht="30" customHeight="1">
      <c r="B2" s="589" t="s">
        <v>193</v>
      </c>
      <c r="C2" s="589"/>
      <c r="D2" s="589"/>
      <c r="E2" s="589"/>
      <c r="F2" s="589"/>
      <c r="G2" s="589"/>
      <c r="H2" s="589"/>
      <c r="I2" s="589"/>
      <c r="J2" s="589"/>
      <c r="K2" s="589"/>
      <c r="L2" s="589"/>
      <c r="M2" s="589"/>
      <c r="N2" s="589"/>
      <c r="O2" s="589"/>
      <c r="P2" s="589"/>
    </row>
    <row r="3" spans="2:16" s="30" customFormat="1" ht="24.95" customHeight="1">
      <c r="B3" s="7"/>
      <c r="C3" s="36"/>
      <c r="D3" s="158"/>
      <c r="E3" s="158"/>
      <c r="F3" s="158"/>
      <c r="P3" s="23" t="s">
        <v>37</v>
      </c>
    </row>
    <row r="4" spans="2:16" ht="17.100000000000001" customHeight="1">
      <c r="B4" s="632" t="s">
        <v>27</v>
      </c>
      <c r="C4" s="633"/>
      <c r="D4" s="630" t="s">
        <v>47</v>
      </c>
      <c r="E4" s="631"/>
      <c r="F4" s="631"/>
      <c r="G4" s="631"/>
      <c r="H4" s="631"/>
      <c r="I4" s="631"/>
      <c r="J4" s="631"/>
      <c r="K4" s="631"/>
      <c r="L4" s="631"/>
      <c r="M4" s="631"/>
      <c r="N4" s="631"/>
      <c r="O4" s="631"/>
      <c r="P4" s="587" t="s">
        <v>21</v>
      </c>
    </row>
    <row r="5" spans="2:16" ht="30" customHeight="1">
      <c r="B5" s="537"/>
      <c r="C5" s="634"/>
      <c r="D5" s="70" t="s">
        <v>154</v>
      </c>
      <c r="E5" s="70" t="s">
        <v>155</v>
      </c>
      <c r="F5" s="70" t="s">
        <v>156</v>
      </c>
      <c r="G5" s="70" t="s">
        <v>157</v>
      </c>
      <c r="H5" s="70" t="s">
        <v>166</v>
      </c>
      <c r="I5" s="70" t="s">
        <v>158</v>
      </c>
      <c r="J5" s="70" t="s">
        <v>159</v>
      </c>
      <c r="K5" s="70" t="s">
        <v>160</v>
      </c>
      <c r="L5" s="70" t="s">
        <v>161</v>
      </c>
      <c r="M5" s="70" t="s">
        <v>162</v>
      </c>
      <c r="N5" s="70" t="s">
        <v>163</v>
      </c>
      <c r="O5" s="70" t="s">
        <v>164</v>
      </c>
      <c r="P5" s="588"/>
    </row>
    <row r="6" spans="2:16" ht="20.100000000000001" customHeight="1">
      <c r="B6" s="294" t="s">
        <v>17</v>
      </c>
      <c r="C6" s="295" t="s">
        <v>28</v>
      </c>
      <c r="D6" s="305">
        <f>'第7-4-1(2)号様式（リサイクル）'!E15</f>
        <v>96</v>
      </c>
      <c r="E6" s="306">
        <f>'第7-4-1(2)号様式（リサイクル）'!F15</f>
        <v>192</v>
      </c>
      <c r="F6" s="306">
        <f>'第7-4-1(2)号様式（リサイクル）'!G15</f>
        <v>192</v>
      </c>
      <c r="G6" s="306">
        <f>'第7-4-1(2)号様式（リサイクル）'!H15</f>
        <v>192</v>
      </c>
      <c r="H6" s="306">
        <f>'第7-4-1(2)号様式（リサイクル）'!I15</f>
        <v>192</v>
      </c>
      <c r="I6" s="306">
        <f>'第7-4-1(2)号様式（リサイクル）'!J15</f>
        <v>192</v>
      </c>
      <c r="J6" s="306">
        <f>'第7-4-1(2)号様式（リサイクル）'!K15</f>
        <v>192</v>
      </c>
      <c r="K6" s="306">
        <f>'第7-4-1(2)号様式（リサイクル）'!L15</f>
        <v>192</v>
      </c>
      <c r="L6" s="306">
        <f>'第7-4-1(2)号様式（リサイクル）'!M15</f>
        <v>192</v>
      </c>
      <c r="M6" s="306">
        <f>'第7-4-1(2)号様式（リサイクル）'!N15</f>
        <v>192</v>
      </c>
      <c r="N6" s="306">
        <f>'第7-4-1(2)号様式（リサイクル）'!O15</f>
        <v>192</v>
      </c>
      <c r="O6" s="306">
        <f>'第7-4-1(2)号様式（リサイクル）'!P15</f>
        <v>192</v>
      </c>
      <c r="P6" s="298">
        <f>SUM(D6:O6)</f>
        <v>2208</v>
      </c>
    </row>
    <row r="7" spans="2:16" ht="15.95" customHeight="1">
      <c r="B7" s="665"/>
      <c r="C7" s="299" t="s">
        <v>20</v>
      </c>
      <c r="D7" s="26"/>
      <c r="E7" s="26"/>
      <c r="F7" s="26"/>
      <c r="G7" s="26"/>
      <c r="H7" s="26"/>
      <c r="I7" s="26"/>
      <c r="J7" s="26"/>
      <c r="K7" s="26"/>
      <c r="L7" s="26"/>
      <c r="M7" s="26"/>
      <c r="N7" s="26"/>
      <c r="O7" s="26"/>
      <c r="P7" s="300"/>
    </row>
    <row r="8" spans="2:16" ht="15.95" customHeight="1">
      <c r="B8" s="665"/>
      <c r="C8" s="301" t="s">
        <v>23</v>
      </c>
      <c r="D8" s="27"/>
      <c r="E8" s="27"/>
      <c r="F8" s="27"/>
      <c r="G8" s="27"/>
      <c r="H8" s="27"/>
      <c r="I8" s="27"/>
      <c r="J8" s="27"/>
      <c r="K8" s="27"/>
      <c r="L8" s="27"/>
      <c r="M8" s="27"/>
      <c r="N8" s="27"/>
      <c r="O8" s="27"/>
      <c r="P8" s="302"/>
    </row>
    <row r="9" spans="2:16" ht="15.95" customHeight="1">
      <c r="B9" s="664"/>
      <c r="C9" s="218" t="s">
        <v>18</v>
      </c>
      <c r="D9" s="28"/>
      <c r="E9" s="28"/>
      <c r="F9" s="28"/>
      <c r="G9" s="28"/>
      <c r="H9" s="28"/>
      <c r="I9" s="28"/>
      <c r="J9" s="28"/>
      <c r="K9" s="28"/>
      <c r="L9" s="28"/>
      <c r="M9" s="28"/>
      <c r="N9" s="28"/>
      <c r="O9" s="28"/>
      <c r="P9" s="60"/>
    </row>
    <row r="10" spans="2:16" ht="15.95" customHeight="1">
      <c r="B10" s="663"/>
      <c r="C10" s="215" t="s">
        <v>20</v>
      </c>
      <c r="D10" s="29"/>
      <c r="E10" s="29"/>
      <c r="F10" s="29"/>
      <c r="G10" s="29"/>
      <c r="H10" s="29"/>
      <c r="I10" s="29"/>
      <c r="J10" s="29"/>
      <c r="K10" s="29"/>
      <c r="L10" s="29"/>
      <c r="M10" s="29"/>
      <c r="N10" s="29"/>
      <c r="O10" s="29"/>
      <c r="P10" s="47"/>
    </row>
    <row r="11" spans="2:16" ht="15.95" customHeight="1">
      <c r="B11" s="665"/>
      <c r="C11" s="301" t="s">
        <v>23</v>
      </c>
      <c r="D11" s="27"/>
      <c r="E11" s="27"/>
      <c r="F11" s="27"/>
      <c r="G11" s="27"/>
      <c r="H11" s="27"/>
      <c r="I11" s="27"/>
      <c r="J11" s="27"/>
      <c r="K11" s="27"/>
      <c r="L11" s="27"/>
      <c r="M11" s="27"/>
      <c r="N11" s="27"/>
      <c r="O11" s="27"/>
      <c r="P11" s="302"/>
    </row>
    <row r="12" spans="2:16" ht="15.95" customHeight="1">
      <c r="B12" s="664"/>
      <c r="C12" s="218" t="s">
        <v>18</v>
      </c>
      <c r="D12" s="28"/>
      <c r="E12" s="28"/>
      <c r="F12" s="28"/>
      <c r="G12" s="28"/>
      <c r="H12" s="28"/>
      <c r="I12" s="28"/>
      <c r="J12" s="28"/>
      <c r="K12" s="28"/>
      <c r="L12" s="28"/>
      <c r="M12" s="28"/>
      <c r="N12" s="28"/>
      <c r="O12" s="28"/>
      <c r="P12" s="60"/>
    </row>
    <row r="13" spans="2:16" ht="15.95" customHeight="1">
      <c r="B13" s="663"/>
      <c r="C13" s="215" t="s">
        <v>20</v>
      </c>
      <c r="D13" s="29"/>
      <c r="E13" s="29"/>
      <c r="F13" s="29"/>
      <c r="G13" s="29"/>
      <c r="H13" s="29"/>
      <c r="I13" s="29"/>
      <c r="J13" s="29"/>
      <c r="K13" s="29"/>
      <c r="L13" s="29"/>
      <c r="M13" s="29"/>
      <c r="N13" s="29"/>
      <c r="O13" s="29"/>
      <c r="P13" s="47"/>
    </row>
    <row r="14" spans="2:16" ht="15.95" customHeight="1">
      <c r="B14" s="665"/>
      <c r="C14" s="301" t="s">
        <v>23</v>
      </c>
      <c r="D14" s="27"/>
      <c r="E14" s="27"/>
      <c r="F14" s="27"/>
      <c r="G14" s="27"/>
      <c r="H14" s="27"/>
      <c r="I14" s="27"/>
      <c r="J14" s="27"/>
      <c r="K14" s="27"/>
      <c r="L14" s="27"/>
      <c r="M14" s="27"/>
      <c r="N14" s="27"/>
      <c r="O14" s="27"/>
      <c r="P14" s="302"/>
    </row>
    <row r="15" spans="2:16" ht="15.95" customHeight="1">
      <c r="B15" s="664"/>
      <c r="C15" s="218" t="s">
        <v>18</v>
      </c>
      <c r="D15" s="28"/>
      <c r="E15" s="28"/>
      <c r="F15" s="28"/>
      <c r="G15" s="28"/>
      <c r="H15" s="28"/>
      <c r="I15" s="28"/>
      <c r="J15" s="28"/>
      <c r="K15" s="28"/>
      <c r="L15" s="28"/>
      <c r="M15" s="28"/>
      <c r="N15" s="28"/>
      <c r="O15" s="28"/>
      <c r="P15" s="60"/>
    </row>
    <row r="16" spans="2:16" ht="20.100000000000001" customHeight="1">
      <c r="B16" s="584" t="s">
        <v>22</v>
      </c>
      <c r="C16" s="586"/>
      <c r="D16" s="303"/>
      <c r="E16" s="303"/>
      <c r="F16" s="303"/>
      <c r="G16" s="303"/>
      <c r="H16" s="303"/>
      <c r="I16" s="303"/>
      <c r="J16" s="303"/>
      <c r="K16" s="303"/>
      <c r="L16" s="303"/>
      <c r="M16" s="303"/>
      <c r="N16" s="303"/>
      <c r="O16" s="303"/>
      <c r="P16" s="60"/>
    </row>
    <row r="17" spans="2:2" ht="15.95" customHeight="1">
      <c r="B17" s="226"/>
    </row>
    <row r="18" spans="2:2" ht="15.95" customHeight="1">
      <c r="B18" s="226"/>
    </row>
    <row r="19" spans="2:2" ht="15.95" customHeight="1">
      <c r="B19" s="32"/>
    </row>
    <row r="20" spans="2:2" s="304" customFormat="1" ht="15.95" customHeight="1">
      <c r="B20" s="226"/>
    </row>
    <row r="21" spans="2:2" ht="20.25" customHeight="1">
      <c r="B21" s="226"/>
    </row>
    <row r="22" spans="2:2" ht="20.25" customHeight="1"/>
    <row r="23" spans="2:2" ht="20.25" customHeight="1"/>
    <row r="24" spans="2:2" ht="20.25" customHeight="1"/>
    <row r="25" spans="2:2" ht="20.25" customHeight="1"/>
  </sheetData>
  <sheetProtection insertRows="0"/>
  <protectedRanges>
    <protectedRange sqref="B22:B25 C21:IN25" name="範囲3"/>
    <protectedRange sqref="B7:O15" name="範囲1"/>
  </protectedRanges>
  <mergeCells count="8">
    <mergeCell ref="B13:B15"/>
    <mergeCell ref="B16:C16"/>
    <mergeCell ref="B10:B12"/>
    <mergeCell ref="B2:P2"/>
    <mergeCell ref="B4:C5"/>
    <mergeCell ref="D4:O4"/>
    <mergeCell ref="P4:P5"/>
    <mergeCell ref="B7:B9"/>
  </mergeCells>
  <phoneticPr fontId="3"/>
  <printOptions horizontalCentered="1"/>
  <pageMargins left="0.51181102362204722" right="0.59055118110236227" top="0.98425196850393704" bottom="0.39370078740157483" header="0.51181102362204722" footer="0.23622047244094491"/>
  <pageSetup paperSize="8"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5"/>
  <sheetViews>
    <sheetView showGridLines="0" view="pageBreakPreview" zoomScale="115" zoomScaleNormal="85" zoomScaleSheetLayoutView="115" workbookViewId="0">
      <selection activeCell="S20" sqref="S20"/>
    </sheetView>
  </sheetViews>
  <sheetFormatPr defaultColWidth="9" defaultRowHeight="30" customHeight="1"/>
  <cols>
    <col min="1" max="1" width="2.625" style="32" customWidth="1"/>
    <col min="2" max="2" width="16.5" style="157" customWidth="1"/>
    <col min="3" max="3" width="7" style="157" customWidth="1"/>
    <col min="4" max="6" width="9.625" style="214" customWidth="1"/>
    <col min="7" max="15" width="9.625" style="32" customWidth="1"/>
    <col min="16" max="16" width="10" style="32" customWidth="1"/>
    <col min="17" max="17" width="9.625" style="32" customWidth="1"/>
    <col min="18" max="18" width="12.625" style="32" customWidth="1"/>
    <col min="19" max="16384" width="9" style="32"/>
  </cols>
  <sheetData>
    <row r="1" spans="2:16" ht="15" customHeight="1">
      <c r="B1" s="226" t="s">
        <v>260</v>
      </c>
    </row>
    <row r="2" spans="2:16" s="30" customFormat="1" ht="30" customHeight="1">
      <c r="B2" s="589" t="s">
        <v>68</v>
      </c>
      <c r="C2" s="589"/>
      <c r="D2" s="589"/>
      <c r="E2" s="589"/>
      <c r="F2" s="589"/>
      <c r="G2" s="589"/>
      <c r="H2" s="589"/>
      <c r="I2" s="589"/>
      <c r="J2" s="589"/>
      <c r="K2" s="589"/>
      <c r="L2" s="589"/>
      <c r="M2" s="589"/>
      <c r="N2" s="589"/>
      <c r="O2" s="589"/>
      <c r="P2" s="589"/>
    </row>
    <row r="3" spans="2:16" s="30" customFormat="1" ht="24.95" customHeight="1">
      <c r="B3" s="7"/>
      <c r="C3" s="36"/>
      <c r="D3" s="158"/>
      <c r="E3" s="158"/>
      <c r="F3" s="158"/>
      <c r="P3" s="23" t="s">
        <v>37</v>
      </c>
    </row>
    <row r="4" spans="2:16" ht="17.100000000000001" customHeight="1">
      <c r="B4" s="632" t="s">
        <v>27</v>
      </c>
      <c r="C4" s="633"/>
      <c r="D4" s="630" t="s">
        <v>47</v>
      </c>
      <c r="E4" s="631"/>
      <c r="F4" s="631"/>
      <c r="G4" s="631"/>
      <c r="H4" s="631"/>
      <c r="I4" s="631"/>
      <c r="J4" s="631"/>
      <c r="K4" s="631"/>
      <c r="L4" s="631"/>
      <c r="M4" s="631"/>
      <c r="N4" s="631"/>
      <c r="O4" s="631"/>
      <c r="P4" s="587" t="s">
        <v>21</v>
      </c>
    </row>
    <row r="5" spans="2:16" ht="30" customHeight="1">
      <c r="B5" s="537"/>
      <c r="C5" s="634"/>
      <c r="D5" s="70" t="s">
        <v>154</v>
      </c>
      <c r="E5" s="70" t="s">
        <v>155</v>
      </c>
      <c r="F5" s="70" t="s">
        <v>156</v>
      </c>
      <c r="G5" s="70" t="s">
        <v>157</v>
      </c>
      <c r="H5" s="70" t="s">
        <v>166</v>
      </c>
      <c r="I5" s="70" t="s">
        <v>158</v>
      </c>
      <c r="J5" s="70" t="s">
        <v>159</v>
      </c>
      <c r="K5" s="70" t="s">
        <v>160</v>
      </c>
      <c r="L5" s="70" t="s">
        <v>161</v>
      </c>
      <c r="M5" s="70" t="s">
        <v>162</v>
      </c>
      <c r="N5" s="70" t="s">
        <v>163</v>
      </c>
      <c r="O5" s="70" t="s">
        <v>164</v>
      </c>
      <c r="P5" s="588"/>
    </row>
    <row r="6" spans="2:16" ht="20.100000000000001" customHeight="1">
      <c r="B6" s="294" t="s">
        <v>17</v>
      </c>
      <c r="C6" s="295" t="s">
        <v>28</v>
      </c>
      <c r="D6" s="296">
        <f>'第7-4-1(2)号様式（リサイクル）'!E16</f>
        <v>132</v>
      </c>
      <c r="E6" s="297">
        <f>'第7-4-1(2)号様式（リサイクル）'!F16</f>
        <v>263</v>
      </c>
      <c r="F6" s="297">
        <f>'第7-4-1(2)号様式（リサイクル）'!G16</f>
        <v>263</v>
      </c>
      <c r="G6" s="297">
        <f>'第7-4-1(2)号様式（リサイクル）'!H16</f>
        <v>263</v>
      </c>
      <c r="H6" s="297">
        <f>'第7-4-1(2)号様式（リサイクル）'!I16</f>
        <v>263</v>
      </c>
      <c r="I6" s="297">
        <f>'第7-4-1(2)号様式（リサイクル）'!J16</f>
        <v>263</v>
      </c>
      <c r="J6" s="297">
        <f>'第7-4-1(2)号様式（リサイクル）'!K16</f>
        <v>263</v>
      </c>
      <c r="K6" s="297">
        <f>'第7-4-1(2)号様式（リサイクル）'!L16</f>
        <v>263</v>
      </c>
      <c r="L6" s="297">
        <f>'第7-4-1(2)号様式（リサイクル）'!M16</f>
        <v>263</v>
      </c>
      <c r="M6" s="297">
        <f>'第7-4-1(2)号様式（リサイクル）'!N16</f>
        <v>263</v>
      </c>
      <c r="N6" s="297">
        <f>'第7-4-1(2)号様式（リサイクル）'!O16</f>
        <v>263</v>
      </c>
      <c r="O6" s="297">
        <f>'第7-4-1(2)号様式（リサイクル）'!P16</f>
        <v>263</v>
      </c>
      <c r="P6" s="298">
        <f>SUM(D6:O6)</f>
        <v>3025</v>
      </c>
    </row>
    <row r="7" spans="2:16" ht="15.95" customHeight="1">
      <c r="B7" s="665"/>
      <c r="C7" s="299" t="s">
        <v>20</v>
      </c>
      <c r="D7" s="26"/>
      <c r="E7" s="26"/>
      <c r="F7" s="26"/>
      <c r="G7" s="26"/>
      <c r="H7" s="26"/>
      <c r="I7" s="26"/>
      <c r="J7" s="26"/>
      <c r="K7" s="26"/>
      <c r="L7" s="26"/>
      <c r="M7" s="26"/>
      <c r="N7" s="26"/>
      <c r="O7" s="26"/>
      <c r="P7" s="300"/>
    </row>
    <row r="8" spans="2:16" ht="15.95" customHeight="1">
      <c r="B8" s="665"/>
      <c r="C8" s="301" t="s">
        <v>23</v>
      </c>
      <c r="D8" s="27"/>
      <c r="E8" s="27"/>
      <c r="F8" s="27"/>
      <c r="G8" s="27"/>
      <c r="H8" s="27"/>
      <c r="I8" s="27"/>
      <c r="J8" s="27"/>
      <c r="K8" s="27"/>
      <c r="L8" s="27"/>
      <c r="M8" s="27"/>
      <c r="N8" s="27"/>
      <c r="O8" s="27"/>
      <c r="P8" s="302"/>
    </row>
    <row r="9" spans="2:16" ht="15.95" customHeight="1">
      <c r="B9" s="664"/>
      <c r="C9" s="218" t="s">
        <v>18</v>
      </c>
      <c r="D9" s="28"/>
      <c r="E9" s="28"/>
      <c r="F9" s="28"/>
      <c r="G9" s="28"/>
      <c r="H9" s="28"/>
      <c r="I9" s="28"/>
      <c r="J9" s="28"/>
      <c r="K9" s="28"/>
      <c r="L9" s="28"/>
      <c r="M9" s="28"/>
      <c r="N9" s="28"/>
      <c r="O9" s="28"/>
      <c r="P9" s="60"/>
    </row>
    <row r="10" spans="2:16" ht="15.95" customHeight="1">
      <c r="B10" s="663"/>
      <c r="C10" s="215" t="s">
        <v>20</v>
      </c>
      <c r="D10" s="29"/>
      <c r="E10" s="29"/>
      <c r="F10" s="29"/>
      <c r="G10" s="29"/>
      <c r="H10" s="29"/>
      <c r="I10" s="29"/>
      <c r="J10" s="29"/>
      <c r="K10" s="29"/>
      <c r="L10" s="29"/>
      <c r="M10" s="29"/>
      <c r="N10" s="29"/>
      <c r="O10" s="29"/>
      <c r="P10" s="47"/>
    </row>
    <row r="11" spans="2:16" ht="15.95" customHeight="1">
      <c r="B11" s="665"/>
      <c r="C11" s="301" t="s">
        <v>23</v>
      </c>
      <c r="D11" s="27"/>
      <c r="E11" s="27"/>
      <c r="F11" s="27"/>
      <c r="G11" s="27"/>
      <c r="H11" s="27"/>
      <c r="I11" s="27"/>
      <c r="J11" s="27"/>
      <c r="K11" s="27"/>
      <c r="L11" s="27"/>
      <c r="M11" s="27"/>
      <c r="N11" s="27"/>
      <c r="O11" s="27"/>
      <c r="P11" s="302"/>
    </row>
    <row r="12" spans="2:16" ht="15.95" customHeight="1">
      <c r="B12" s="664"/>
      <c r="C12" s="218" t="s">
        <v>18</v>
      </c>
      <c r="D12" s="28"/>
      <c r="E12" s="28"/>
      <c r="F12" s="28"/>
      <c r="G12" s="28"/>
      <c r="H12" s="28"/>
      <c r="I12" s="28"/>
      <c r="J12" s="28"/>
      <c r="K12" s="28"/>
      <c r="L12" s="28"/>
      <c r="M12" s="28"/>
      <c r="N12" s="28"/>
      <c r="O12" s="28"/>
      <c r="P12" s="60"/>
    </row>
    <row r="13" spans="2:16" ht="15.95" customHeight="1">
      <c r="B13" s="663"/>
      <c r="C13" s="215" t="s">
        <v>20</v>
      </c>
      <c r="D13" s="29"/>
      <c r="E13" s="29"/>
      <c r="F13" s="29"/>
      <c r="G13" s="29"/>
      <c r="H13" s="29"/>
      <c r="I13" s="29"/>
      <c r="J13" s="29"/>
      <c r="K13" s="29"/>
      <c r="L13" s="29"/>
      <c r="M13" s="29"/>
      <c r="N13" s="29"/>
      <c r="O13" s="29"/>
      <c r="P13" s="47"/>
    </row>
    <row r="14" spans="2:16" ht="15.95" customHeight="1">
      <c r="B14" s="665"/>
      <c r="C14" s="301" t="s">
        <v>23</v>
      </c>
      <c r="D14" s="27"/>
      <c r="E14" s="27"/>
      <c r="F14" s="27"/>
      <c r="G14" s="27"/>
      <c r="H14" s="27"/>
      <c r="I14" s="27"/>
      <c r="J14" s="27"/>
      <c r="K14" s="27"/>
      <c r="L14" s="27"/>
      <c r="M14" s="27"/>
      <c r="N14" s="27"/>
      <c r="O14" s="27"/>
      <c r="P14" s="302"/>
    </row>
    <row r="15" spans="2:16" ht="15.95" customHeight="1">
      <c r="B15" s="664"/>
      <c r="C15" s="218" t="s">
        <v>18</v>
      </c>
      <c r="D15" s="28"/>
      <c r="E15" s="28"/>
      <c r="F15" s="28"/>
      <c r="G15" s="28"/>
      <c r="H15" s="28"/>
      <c r="I15" s="28"/>
      <c r="J15" s="28"/>
      <c r="K15" s="28"/>
      <c r="L15" s="28"/>
      <c r="M15" s="28"/>
      <c r="N15" s="28"/>
      <c r="O15" s="28"/>
      <c r="P15" s="60"/>
    </row>
    <row r="16" spans="2:16" ht="20.100000000000001" customHeight="1">
      <c r="B16" s="584" t="s">
        <v>22</v>
      </c>
      <c r="C16" s="586"/>
      <c r="D16" s="303"/>
      <c r="E16" s="303"/>
      <c r="F16" s="303"/>
      <c r="G16" s="303"/>
      <c r="H16" s="303"/>
      <c r="I16" s="303"/>
      <c r="J16" s="303"/>
      <c r="K16" s="303"/>
      <c r="L16" s="303"/>
      <c r="M16" s="303"/>
      <c r="N16" s="303"/>
      <c r="O16" s="303"/>
      <c r="P16" s="60"/>
    </row>
    <row r="17" spans="2:2" ht="15.95" customHeight="1">
      <c r="B17" s="226"/>
    </row>
    <row r="18" spans="2:2" ht="15.95" customHeight="1">
      <c r="B18" s="226"/>
    </row>
    <row r="19" spans="2:2" ht="15.95" customHeight="1">
      <c r="B19" s="32"/>
    </row>
    <row r="20" spans="2:2" s="304" customFormat="1" ht="15.95" customHeight="1">
      <c r="B20" s="226"/>
    </row>
    <row r="21" spans="2:2" ht="20.25" customHeight="1">
      <c r="B21" s="226"/>
    </row>
    <row r="22" spans="2:2" ht="20.25" customHeight="1"/>
    <row r="23" spans="2:2" ht="20.25" customHeight="1"/>
    <row r="24" spans="2:2" ht="20.25" customHeight="1"/>
    <row r="25" spans="2:2" ht="20.25" customHeight="1"/>
  </sheetData>
  <sheetProtection insertRows="0"/>
  <protectedRanges>
    <protectedRange sqref="B22:B25 C21:IN25" name="範囲3"/>
    <protectedRange sqref="B7:O15" name="範囲1"/>
  </protectedRanges>
  <mergeCells count="8">
    <mergeCell ref="B13:B15"/>
    <mergeCell ref="B16:C16"/>
    <mergeCell ref="B10:B12"/>
    <mergeCell ref="B2:P2"/>
    <mergeCell ref="B4:C5"/>
    <mergeCell ref="D4:O4"/>
    <mergeCell ref="P4:P5"/>
    <mergeCell ref="B7:B9"/>
  </mergeCells>
  <phoneticPr fontId="3"/>
  <printOptions horizontalCentered="1"/>
  <pageMargins left="0.51181102362204722" right="0.59055118110236227" top="0.98425196850393704" bottom="0.39370078740157483" header="0.51181102362204722" footer="0.23622047244094491"/>
  <pageSetup paperSize="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7"/>
  <sheetViews>
    <sheetView showGridLines="0" view="pageBreakPreview" zoomScaleNormal="85" zoomScaleSheetLayoutView="100" workbookViewId="0">
      <selection activeCell="B10" sqref="B10:P10"/>
    </sheetView>
  </sheetViews>
  <sheetFormatPr defaultColWidth="9" defaultRowHeight="30" customHeight="1"/>
  <cols>
    <col min="1" max="1" width="5.25" style="33" customWidth="1"/>
    <col min="2" max="2" width="6.875" style="69" customWidth="1"/>
    <col min="3" max="3" width="25.25" style="69" customWidth="1"/>
    <col min="4" max="4" width="9" style="69" customWidth="1"/>
    <col min="5" max="5" width="9.125" style="69" customWidth="1"/>
    <col min="6" max="15" width="9.125" style="33" customWidth="1"/>
    <col min="16" max="16" width="11.625" style="33" customWidth="1"/>
    <col min="17" max="17" width="10.5" style="33" bestFit="1" customWidth="1"/>
    <col min="18" max="16384" width="9" style="33"/>
  </cols>
  <sheetData>
    <row r="1" spans="2:17" ht="15" customHeight="1">
      <c r="B1" s="62" t="s">
        <v>237</v>
      </c>
      <c r="C1" s="34"/>
      <c r="D1" s="34"/>
      <c r="E1" s="34"/>
      <c r="F1" s="34"/>
      <c r="G1" s="34"/>
      <c r="H1" s="34"/>
      <c r="I1" s="34"/>
    </row>
    <row r="2" spans="2:17" ht="18.95" customHeight="1">
      <c r="B2" s="518" t="s">
        <v>96</v>
      </c>
      <c r="C2" s="518"/>
      <c r="D2" s="518"/>
      <c r="E2" s="518"/>
      <c r="F2" s="518"/>
      <c r="G2" s="518"/>
      <c r="H2" s="518"/>
      <c r="I2" s="518"/>
      <c r="J2" s="518"/>
      <c r="K2" s="518"/>
      <c r="L2" s="518"/>
      <c r="M2" s="518"/>
      <c r="N2" s="518"/>
      <c r="O2" s="518"/>
      <c r="P2" s="518"/>
    </row>
    <row r="3" spans="2:17" s="38" customFormat="1" ht="18.95" customHeight="1">
      <c r="E3" s="35"/>
      <c r="K3" s="33"/>
      <c r="P3" s="25" t="s">
        <v>61</v>
      </c>
    </row>
    <row r="4" spans="2:17" s="6" customFormat="1" ht="27" customHeight="1">
      <c r="B4" s="522" t="s">
        <v>238</v>
      </c>
      <c r="C4" s="523"/>
      <c r="D4" s="39" t="s">
        <v>154</v>
      </c>
      <c r="E4" s="39" t="s">
        <v>155</v>
      </c>
      <c r="F4" s="39" t="s">
        <v>156</v>
      </c>
      <c r="G4" s="39" t="s">
        <v>157</v>
      </c>
      <c r="H4" s="39" t="s">
        <v>166</v>
      </c>
      <c r="I4" s="39" t="s">
        <v>158</v>
      </c>
      <c r="J4" s="39" t="s">
        <v>159</v>
      </c>
      <c r="K4" s="39" t="s">
        <v>160</v>
      </c>
      <c r="L4" s="39" t="s">
        <v>161</v>
      </c>
      <c r="M4" s="39" t="s">
        <v>162</v>
      </c>
      <c r="N4" s="39" t="s">
        <v>163</v>
      </c>
      <c r="O4" s="39" t="s">
        <v>164</v>
      </c>
      <c r="P4" s="40" t="s">
        <v>16</v>
      </c>
    </row>
    <row r="5" spans="2:17" s="41" customFormat="1" ht="54.95" customHeight="1">
      <c r="B5" s="519" t="s">
        <v>49</v>
      </c>
      <c r="C5" s="42" t="s">
        <v>240</v>
      </c>
      <c r="D5" s="43"/>
      <c r="E5" s="44"/>
      <c r="F5" s="45"/>
      <c r="G5" s="46"/>
      <c r="H5" s="46"/>
      <c r="I5" s="46"/>
      <c r="J5" s="46"/>
      <c r="K5" s="46"/>
      <c r="L5" s="46"/>
      <c r="M5" s="46"/>
      <c r="N5" s="46"/>
      <c r="O5" s="46"/>
      <c r="P5" s="47">
        <f>SUM(G5:O5)</f>
        <v>0</v>
      </c>
    </row>
    <row r="6" spans="2:17" s="6" customFormat="1" ht="54.95" customHeight="1">
      <c r="B6" s="520"/>
      <c r="C6" s="48" t="s">
        <v>241</v>
      </c>
      <c r="D6" s="49"/>
      <c r="E6" s="50"/>
      <c r="F6" s="51"/>
      <c r="G6" s="52"/>
      <c r="H6" s="53"/>
      <c r="I6" s="53"/>
      <c r="J6" s="53"/>
      <c r="K6" s="53"/>
      <c r="L6" s="53"/>
      <c r="M6" s="53"/>
      <c r="N6" s="53"/>
      <c r="O6" s="53"/>
      <c r="P6" s="54">
        <f>SUM(G6:O6)</f>
        <v>0</v>
      </c>
    </row>
    <row r="7" spans="2:17" s="6" customFormat="1" ht="54.95" customHeight="1">
      <c r="B7" s="521"/>
      <c r="C7" s="55" t="s">
        <v>169</v>
      </c>
      <c r="D7" s="56"/>
      <c r="E7" s="57"/>
      <c r="F7" s="58"/>
      <c r="G7" s="59"/>
      <c r="H7" s="59"/>
      <c r="I7" s="59"/>
      <c r="J7" s="59"/>
      <c r="K7" s="59"/>
      <c r="L7" s="59"/>
      <c r="M7" s="59"/>
      <c r="N7" s="59"/>
      <c r="O7" s="59"/>
      <c r="P7" s="60">
        <f>SUM(G7:O7)</f>
        <v>0</v>
      </c>
      <c r="Q7" s="61"/>
    </row>
    <row r="8" spans="2:17" s="6" customFormat="1" ht="54.95" customHeight="1">
      <c r="C8" s="62"/>
      <c r="D8" s="62"/>
      <c r="E8" s="62"/>
      <c r="F8" s="62"/>
      <c r="G8" s="62"/>
      <c r="H8" s="62"/>
      <c r="I8" s="62"/>
      <c r="J8" s="62"/>
      <c r="K8" s="62"/>
      <c r="L8" s="62"/>
      <c r="M8" s="62"/>
      <c r="N8" s="63"/>
      <c r="O8" s="63"/>
      <c r="P8" s="64"/>
      <c r="Q8" s="65"/>
    </row>
    <row r="9" spans="2:17" s="6" customFormat="1" ht="18.95" customHeight="1">
      <c r="F9" s="66"/>
      <c r="H9" s="67"/>
      <c r="P9" s="1"/>
      <c r="Q9" s="65"/>
    </row>
    <row r="10" spans="2:17" ht="18.95" customHeight="1">
      <c r="B10" s="518" t="s">
        <v>51</v>
      </c>
      <c r="C10" s="518"/>
      <c r="D10" s="518"/>
      <c r="E10" s="518"/>
      <c r="F10" s="518"/>
      <c r="G10" s="518"/>
      <c r="H10" s="518"/>
      <c r="I10" s="518"/>
      <c r="J10" s="518"/>
      <c r="K10" s="518"/>
      <c r="L10" s="518"/>
      <c r="M10" s="518"/>
      <c r="N10" s="518"/>
      <c r="O10" s="518"/>
      <c r="P10" s="518"/>
    </row>
    <row r="11" spans="2:17" s="38" customFormat="1" ht="18.95" customHeight="1">
      <c r="E11" s="35"/>
      <c r="K11" s="33"/>
      <c r="P11" s="25" t="s">
        <v>61</v>
      </c>
    </row>
    <row r="12" spans="2:17" s="6" customFormat="1" ht="27" customHeight="1">
      <c r="B12" s="522" t="s">
        <v>238</v>
      </c>
      <c r="C12" s="523"/>
      <c r="D12" s="39" t="s">
        <v>154</v>
      </c>
      <c r="E12" s="39" t="s">
        <v>155</v>
      </c>
      <c r="F12" s="39" t="s">
        <v>156</v>
      </c>
      <c r="G12" s="39" t="s">
        <v>157</v>
      </c>
      <c r="H12" s="39" t="s">
        <v>166</v>
      </c>
      <c r="I12" s="39" t="s">
        <v>158</v>
      </c>
      <c r="J12" s="39" t="s">
        <v>159</v>
      </c>
      <c r="K12" s="39" t="s">
        <v>160</v>
      </c>
      <c r="L12" s="39" t="s">
        <v>161</v>
      </c>
      <c r="M12" s="39" t="s">
        <v>162</v>
      </c>
      <c r="N12" s="39" t="s">
        <v>163</v>
      </c>
      <c r="O12" s="39" t="s">
        <v>164</v>
      </c>
      <c r="P12" s="40" t="s">
        <v>16</v>
      </c>
    </row>
    <row r="13" spans="2:17" s="41" customFormat="1" ht="54.95" customHeight="1">
      <c r="B13" s="519" t="s">
        <v>49</v>
      </c>
      <c r="C13" s="42" t="s">
        <v>242</v>
      </c>
      <c r="D13" s="43"/>
      <c r="E13" s="44"/>
      <c r="F13" s="45"/>
      <c r="G13" s="46"/>
      <c r="H13" s="46"/>
      <c r="I13" s="46"/>
      <c r="J13" s="46"/>
      <c r="K13" s="46"/>
      <c r="L13" s="46"/>
      <c r="M13" s="46"/>
      <c r="N13" s="46"/>
      <c r="O13" s="46"/>
      <c r="P13" s="47">
        <f>SUM(G13:O13)</f>
        <v>0</v>
      </c>
    </row>
    <row r="14" spans="2:17" s="6" customFormat="1" ht="54.95" customHeight="1">
      <c r="B14" s="520"/>
      <c r="C14" s="48" t="s">
        <v>243</v>
      </c>
      <c r="D14" s="49"/>
      <c r="E14" s="50"/>
      <c r="F14" s="51"/>
      <c r="G14" s="52"/>
      <c r="H14" s="53"/>
      <c r="I14" s="53"/>
      <c r="J14" s="53"/>
      <c r="K14" s="53"/>
      <c r="L14" s="53"/>
      <c r="M14" s="53"/>
      <c r="N14" s="53"/>
      <c r="O14" s="53"/>
      <c r="P14" s="54">
        <f>SUM(G14:O14)</f>
        <v>0</v>
      </c>
    </row>
    <row r="15" spans="2:17" s="6" customFormat="1" ht="54.95" customHeight="1">
      <c r="B15" s="521"/>
      <c r="C15" s="55" t="s">
        <v>169</v>
      </c>
      <c r="D15" s="56"/>
      <c r="E15" s="57"/>
      <c r="F15" s="58"/>
      <c r="G15" s="59"/>
      <c r="H15" s="59"/>
      <c r="I15" s="59"/>
      <c r="J15" s="59"/>
      <c r="K15" s="59"/>
      <c r="L15" s="59"/>
      <c r="M15" s="59"/>
      <c r="N15" s="59"/>
      <c r="O15" s="59"/>
      <c r="P15" s="60">
        <f>SUM(G15:O15)</f>
        <v>0</v>
      </c>
      <c r="Q15" s="61"/>
    </row>
    <row r="16" spans="2:17" s="6" customFormat="1" ht="54.95" customHeight="1">
      <c r="C16" s="62"/>
      <c r="D16" s="62"/>
      <c r="E16" s="62"/>
      <c r="F16" s="62"/>
      <c r="G16" s="62"/>
      <c r="H16" s="62"/>
      <c r="I16" s="62"/>
      <c r="J16" s="62"/>
      <c r="K16" s="62"/>
      <c r="L16" s="62"/>
      <c r="M16" s="62"/>
      <c r="N16" s="63"/>
      <c r="O16" s="63"/>
      <c r="P16" s="64"/>
      <c r="Q16" s="65"/>
    </row>
    <row r="17" spans="2:17" s="6" customFormat="1" ht="18.95" customHeight="1">
      <c r="F17" s="66"/>
      <c r="H17" s="67"/>
      <c r="P17" s="1"/>
      <c r="Q17" s="65"/>
    </row>
    <row r="18" spans="2:17" s="6" customFormat="1" ht="18.95" customHeight="1">
      <c r="B18" s="518" t="s">
        <v>168</v>
      </c>
      <c r="C18" s="518"/>
      <c r="D18" s="518"/>
      <c r="E18" s="518"/>
      <c r="F18" s="518"/>
      <c r="G18" s="518"/>
      <c r="H18" s="518"/>
      <c r="I18" s="518"/>
      <c r="J18" s="518"/>
      <c r="K18" s="518"/>
      <c r="L18" s="518"/>
      <c r="M18" s="518"/>
      <c r="N18" s="518"/>
      <c r="O18" s="518"/>
      <c r="P18" s="518"/>
      <c r="Q18" s="65"/>
    </row>
    <row r="19" spans="2:17" s="6" customFormat="1" ht="18.95" customHeight="1">
      <c r="B19" s="38"/>
      <c r="C19" s="38"/>
      <c r="D19" s="38"/>
      <c r="E19" s="35"/>
      <c r="F19" s="38"/>
      <c r="G19" s="38"/>
      <c r="H19" s="38"/>
      <c r="I19" s="38"/>
      <c r="J19" s="38"/>
      <c r="K19" s="33"/>
      <c r="L19" s="38"/>
      <c r="M19" s="38"/>
      <c r="N19" s="38"/>
      <c r="O19" s="38"/>
      <c r="P19" s="25" t="s">
        <v>61</v>
      </c>
      <c r="Q19" s="65"/>
    </row>
    <row r="20" spans="2:17" s="6" customFormat="1" ht="27" customHeight="1">
      <c r="B20" s="522" t="s">
        <v>238</v>
      </c>
      <c r="C20" s="523"/>
      <c r="D20" s="39" t="s">
        <v>154</v>
      </c>
      <c r="E20" s="39" t="s">
        <v>155</v>
      </c>
      <c r="F20" s="39" t="s">
        <v>156</v>
      </c>
      <c r="G20" s="39" t="s">
        <v>157</v>
      </c>
      <c r="H20" s="39" t="s">
        <v>166</v>
      </c>
      <c r="I20" s="39" t="s">
        <v>158</v>
      </c>
      <c r="J20" s="39" t="s">
        <v>159</v>
      </c>
      <c r="K20" s="39" t="s">
        <v>160</v>
      </c>
      <c r="L20" s="39" t="s">
        <v>161</v>
      </c>
      <c r="M20" s="39" t="s">
        <v>162</v>
      </c>
      <c r="N20" s="39" t="s">
        <v>163</v>
      </c>
      <c r="O20" s="39" t="s">
        <v>164</v>
      </c>
      <c r="P20" s="40" t="s">
        <v>16</v>
      </c>
      <c r="Q20" s="65"/>
    </row>
    <row r="21" spans="2:17" s="6" customFormat="1" ht="54.95" customHeight="1">
      <c r="B21" s="519" t="s">
        <v>49</v>
      </c>
      <c r="C21" s="42" t="s">
        <v>244</v>
      </c>
      <c r="D21" s="43"/>
      <c r="E21" s="44"/>
      <c r="F21" s="45"/>
      <c r="G21" s="46"/>
      <c r="H21" s="46"/>
      <c r="I21" s="46"/>
      <c r="J21" s="46"/>
      <c r="K21" s="46"/>
      <c r="L21" s="46"/>
      <c r="M21" s="46"/>
      <c r="N21" s="46"/>
      <c r="O21" s="46"/>
      <c r="P21" s="47">
        <f>SUM(G21:O21)</f>
        <v>0</v>
      </c>
      <c r="Q21" s="65"/>
    </row>
    <row r="22" spans="2:17" s="6" customFormat="1" ht="54.95" customHeight="1">
      <c r="B22" s="520"/>
      <c r="C22" s="48" t="s">
        <v>245</v>
      </c>
      <c r="D22" s="49"/>
      <c r="E22" s="50"/>
      <c r="F22" s="51"/>
      <c r="G22" s="52"/>
      <c r="H22" s="53"/>
      <c r="I22" s="53"/>
      <c r="J22" s="53"/>
      <c r="K22" s="53"/>
      <c r="L22" s="53"/>
      <c r="M22" s="53"/>
      <c r="N22" s="53"/>
      <c r="O22" s="53"/>
      <c r="P22" s="54">
        <f>SUM(G22:O22)</f>
        <v>0</v>
      </c>
      <c r="Q22" s="65"/>
    </row>
    <row r="23" spans="2:17" s="6" customFormat="1" ht="54.95" customHeight="1">
      <c r="B23" s="521"/>
      <c r="C23" s="55" t="s">
        <v>169</v>
      </c>
      <c r="D23" s="56"/>
      <c r="E23" s="57"/>
      <c r="F23" s="58"/>
      <c r="G23" s="59"/>
      <c r="H23" s="59"/>
      <c r="I23" s="59"/>
      <c r="J23" s="59"/>
      <c r="K23" s="59"/>
      <c r="L23" s="59"/>
      <c r="M23" s="59"/>
      <c r="N23" s="59"/>
      <c r="O23" s="59"/>
      <c r="P23" s="60">
        <f>SUM(G23:O23)</f>
        <v>0</v>
      </c>
      <c r="Q23" s="65"/>
    </row>
    <row r="24" spans="2:17" s="6" customFormat="1" ht="54.95" customHeight="1">
      <c r="C24" s="62"/>
      <c r="D24" s="62"/>
      <c r="E24" s="62"/>
      <c r="F24" s="62"/>
      <c r="G24" s="62"/>
      <c r="H24" s="62"/>
      <c r="I24" s="62"/>
      <c r="J24" s="62"/>
      <c r="K24" s="62"/>
      <c r="L24" s="62"/>
      <c r="M24" s="62"/>
      <c r="N24" s="63"/>
      <c r="O24" s="63"/>
      <c r="P24" s="64"/>
      <c r="Q24" s="65"/>
    </row>
    <row r="25" spans="2:17" s="6" customFormat="1" ht="18.95" customHeight="1">
      <c r="F25" s="66"/>
      <c r="H25" s="67"/>
      <c r="P25" s="1"/>
      <c r="Q25" s="65"/>
    </row>
    <row r="26" spans="2:17" s="6" customFormat="1" ht="18.95" customHeight="1">
      <c r="F26" s="66"/>
      <c r="H26" s="67"/>
      <c r="P26" s="1"/>
      <c r="Q26" s="65"/>
    </row>
    <row r="27" spans="2:17" ht="24.75" customHeight="1">
      <c r="B27" s="68"/>
    </row>
  </sheetData>
  <mergeCells count="9">
    <mergeCell ref="B2:P2"/>
    <mergeCell ref="B5:B7"/>
    <mergeCell ref="B18:P18"/>
    <mergeCell ref="B20:C20"/>
    <mergeCell ref="B21:B23"/>
    <mergeCell ref="B10:P10"/>
    <mergeCell ref="B12:C12"/>
    <mergeCell ref="B13:B15"/>
    <mergeCell ref="B4:C4"/>
  </mergeCells>
  <phoneticPr fontId="3"/>
  <printOptions horizontalCentered="1"/>
  <pageMargins left="0.51181102362204722" right="0.59055118110236227" top="0.98425196850393704" bottom="0.39370078740157483" header="0.51181102362204722" footer="0.23622047244094491"/>
  <pageSetup paperSize="8" scale="85" orientation="landscape" r:id="rId1"/>
  <headerFooter alignWithMargins="0"/>
  <rowBreaks count="2" manualBreakCount="2">
    <brk id="17" min="1" max="15" man="1"/>
    <brk id="26" min="1" max="1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showGridLines="0" view="pageBreakPreview" zoomScaleNormal="85" zoomScaleSheetLayoutView="100" zoomScalePageLayoutView="85" workbookViewId="0">
      <selection activeCell="T46" sqref="T46"/>
    </sheetView>
  </sheetViews>
  <sheetFormatPr defaultColWidth="9" defaultRowHeight="30" customHeight="1"/>
  <cols>
    <col min="1" max="1" width="2.625" style="256" customWidth="1"/>
    <col min="2" max="2" width="3.5" style="257" customWidth="1"/>
    <col min="3" max="3" width="20.5" style="257" customWidth="1"/>
    <col min="4" max="4" width="12.625" style="257" customWidth="1"/>
    <col min="5" max="5" width="5" style="257" customWidth="1"/>
    <col min="6" max="17" width="7.625" style="256" customWidth="1"/>
    <col min="18" max="18" width="10.125" style="256" customWidth="1"/>
    <col min="19" max="16384" width="9" style="256"/>
  </cols>
  <sheetData>
    <row r="1" spans="1:18" ht="15" customHeight="1">
      <c r="B1" s="274" t="s">
        <v>262</v>
      </c>
    </row>
    <row r="2" spans="1:18" s="31" customFormat="1" ht="21" customHeight="1">
      <c r="B2" s="590" t="s">
        <v>205</v>
      </c>
      <c r="C2" s="590"/>
      <c r="D2" s="590"/>
      <c r="E2" s="590"/>
      <c r="F2" s="590"/>
      <c r="G2" s="590"/>
      <c r="H2" s="590"/>
      <c r="I2" s="590"/>
      <c r="J2" s="590"/>
      <c r="K2" s="590"/>
      <c r="L2" s="590"/>
      <c r="M2" s="590"/>
      <c r="N2" s="590"/>
      <c r="O2" s="590"/>
      <c r="P2" s="590"/>
      <c r="Q2" s="590"/>
      <c r="R2" s="590"/>
    </row>
    <row r="3" spans="1:18" s="31" customFormat="1" ht="17.25" customHeight="1">
      <c r="A3" s="15"/>
      <c r="B3" s="37"/>
      <c r="R3" s="24" t="s">
        <v>38</v>
      </c>
    </row>
    <row r="4" spans="1:18" ht="15.95" customHeight="1">
      <c r="B4" s="591" t="s">
        <v>0</v>
      </c>
      <c r="C4" s="619"/>
      <c r="D4" s="622" t="s">
        <v>26</v>
      </c>
      <c r="E4" s="624" t="s">
        <v>14</v>
      </c>
      <c r="F4" s="625"/>
      <c r="G4" s="625"/>
      <c r="H4" s="625"/>
      <c r="I4" s="625"/>
      <c r="J4" s="625"/>
      <c r="K4" s="625"/>
      <c r="L4" s="625"/>
      <c r="M4" s="625"/>
      <c r="N4" s="625"/>
      <c r="O4" s="625"/>
      <c r="P4" s="625"/>
      <c r="Q4" s="625"/>
      <c r="R4" s="617" t="s">
        <v>21</v>
      </c>
    </row>
    <row r="5" spans="1:18" s="257" customFormat="1" ht="30" customHeight="1">
      <c r="B5" s="620"/>
      <c r="C5" s="621"/>
      <c r="D5" s="623"/>
      <c r="E5" s="258" t="s">
        <v>5</v>
      </c>
      <c r="F5" s="244" t="s">
        <v>154</v>
      </c>
      <c r="G5" s="244" t="s">
        <v>155</v>
      </c>
      <c r="H5" s="244" t="s">
        <v>156</v>
      </c>
      <c r="I5" s="244" t="s">
        <v>157</v>
      </c>
      <c r="J5" s="244" t="s">
        <v>166</v>
      </c>
      <c r="K5" s="244" t="s">
        <v>158</v>
      </c>
      <c r="L5" s="244" t="s">
        <v>159</v>
      </c>
      <c r="M5" s="244" t="s">
        <v>160</v>
      </c>
      <c r="N5" s="244" t="s">
        <v>161</v>
      </c>
      <c r="O5" s="244" t="s">
        <v>162</v>
      </c>
      <c r="P5" s="244" t="s">
        <v>163</v>
      </c>
      <c r="Q5" s="244" t="s">
        <v>164</v>
      </c>
      <c r="R5" s="618"/>
    </row>
    <row r="6" spans="1:18" ht="15.75" customHeight="1">
      <c r="A6" s="257"/>
      <c r="B6" s="600" t="s">
        <v>1</v>
      </c>
      <c r="C6" s="602"/>
      <c r="D6" s="604"/>
      <c r="E6" s="259" t="s">
        <v>7</v>
      </c>
      <c r="F6" s="260"/>
      <c r="G6" s="260"/>
      <c r="H6" s="260"/>
      <c r="I6" s="260"/>
      <c r="J6" s="260"/>
      <c r="K6" s="260"/>
      <c r="L6" s="260"/>
      <c r="M6" s="260"/>
      <c r="N6" s="260"/>
      <c r="O6" s="260"/>
      <c r="P6" s="260"/>
      <c r="Q6" s="260"/>
      <c r="R6" s="261"/>
    </row>
    <row r="7" spans="1:18" ht="15.75" customHeight="1">
      <c r="B7" s="601"/>
      <c r="C7" s="603"/>
      <c r="D7" s="605"/>
      <c r="E7" s="262" t="s">
        <v>6</v>
      </c>
      <c r="F7" s="263"/>
      <c r="G7" s="263"/>
      <c r="H7" s="263"/>
      <c r="I7" s="263"/>
      <c r="J7" s="263"/>
      <c r="K7" s="263"/>
      <c r="L7" s="263"/>
      <c r="M7" s="263"/>
      <c r="N7" s="263"/>
      <c r="O7" s="263"/>
      <c r="P7" s="263"/>
      <c r="Q7" s="263"/>
      <c r="R7" s="264">
        <f>SUM(F7:Q7)</f>
        <v>0</v>
      </c>
    </row>
    <row r="8" spans="1:18" ht="15.75" customHeight="1">
      <c r="A8" s="265"/>
      <c r="B8" s="601"/>
      <c r="C8" s="606"/>
      <c r="D8" s="609"/>
      <c r="E8" s="266" t="s">
        <v>7</v>
      </c>
      <c r="F8" s="267"/>
      <c r="G8" s="267"/>
      <c r="H8" s="267"/>
      <c r="I8" s="267"/>
      <c r="J8" s="267"/>
      <c r="K8" s="267"/>
      <c r="L8" s="267"/>
      <c r="M8" s="267"/>
      <c r="N8" s="267"/>
      <c r="O8" s="267"/>
      <c r="P8" s="267"/>
      <c r="Q8" s="267"/>
      <c r="R8" s="264"/>
    </row>
    <row r="9" spans="1:18" ht="15.75" customHeight="1">
      <c r="B9" s="601"/>
      <c r="C9" s="608"/>
      <c r="D9" s="610"/>
      <c r="E9" s="262" t="s">
        <v>6</v>
      </c>
      <c r="F9" s="263"/>
      <c r="G9" s="263"/>
      <c r="H9" s="263"/>
      <c r="I9" s="263"/>
      <c r="J9" s="263"/>
      <c r="K9" s="263"/>
      <c r="L9" s="263"/>
      <c r="M9" s="263"/>
      <c r="N9" s="263"/>
      <c r="O9" s="263"/>
      <c r="P9" s="263"/>
      <c r="Q9" s="263"/>
      <c r="R9" s="264">
        <f>SUM(F9:Q9)</f>
        <v>0</v>
      </c>
    </row>
    <row r="10" spans="1:18" ht="15.75" customHeight="1">
      <c r="B10" s="601"/>
      <c r="C10" s="615"/>
      <c r="D10" s="607"/>
      <c r="E10" s="266" t="s">
        <v>7</v>
      </c>
      <c r="F10" s="267"/>
      <c r="G10" s="267"/>
      <c r="H10" s="267"/>
      <c r="I10" s="267"/>
      <c r="J10" s="267"/>
      <c r="K10" s="267"/>
      <c r="L10" s="267"/>
      <c r="M10" s="267"/>
      <c r="N10" s="267"/>
      <c r="O10" s="267"/>
      <c r="P10" s="267"/>
      <c r="Q10" s="267"/>
      <c r="R10" s="264"/>
    </row>
    <row r="11" spans="1:18" ht="15.75" customHeight="1">
      <c r="B11" s="601"/>
      <c r="C11" s="616"/>
      <c r="D11" s="605"/>
      <c r="E11" s="262" t="s">
        <v>6</v>
      </c>
      <c r="F11" s="263"/>
      <c r="G11" s="263"/>
      <c r="H11" s="263"/>
      <c r="I11" s="263"/>
      <c r="J11" s="263"/>
      <c r="K11" s="263"/>
      <c r="L11" s="263"/>
      <c r="M11" s="263"/>
      <c r="N11" s="263"/>
      <c r="O11" s="263"/>
      <c r="P11" s="263"/>
      <c r="Q11" s="263"/>
      <c r="R11" s="264">
        <f>SUM(F11:Q11)</f>
        <v>0</v>
      </c>
    </row>
    <row r="12" spans="1:18" ht="15.75" customHeight="1">
      <c r="B12" s="601"/>
      <c r="C12" s="611"/>
      <c r="D12" s="607"/>
      <c r="E12" s="266" t="s">
        <v>7</v>
      </c>
      <c r="F12" s="267"/>
      <c r="G12" s="267"/>
      <c r="H12" s="267"/>
      <c r="I12" s="267"/>
      <c r="J12" s="267"/>
      <c r="K12" s="267"/>
      <c r="L12" s="267"/>
      <c r="M12" s="267"/>
      <c r="N12" s="267"/>
      <c r="O12" s="267"/>
      <c r="P12" s="267"/>
      <c r="Q12" s="267"/>
      <c r="R12" s="264"/>
    </row>
    <row r="13" spans="1:18" ht="15.75" customHeight="1">
      <c r="B13" s="601"/>
      <c r="C13" s="603"/>
      <c r="D13" s="605"/>
      <c r="E13" s="262" t="s">
        <v>6</v>
      </c>
      <c r="F13" s="263"/>
      <c r="G13" s="263"/>
      <c r="H13" s="263"/>
      <c r="I13" s="263"/>
      <c r="J13" s="263"/>
      <c r="K13" s="263"/>
      <c r="L13" s="263"/>
      <c r="M13" s="263"/>
      <c r="N13" s="263"/>
      <c r="O13" s="263"/>
      <c r="P13" s="263"/>
      <c r="Q13" s="263"/>
      <c r="R13" s="264">
        <f>SUM(F13:Q13)</f>
        <v>0</v>
      </c>
    </row>
    <row r="14" spans="1:18" ht="15.75" customHeight="1">
      <c r="B14" s="601"/>
      <c r="C14" s="611"/>
      <c r="D14" s="609"/>
      <c r="E14" s="266" t="s">
        <v>7</v>
      </c>
      <c r="F14" s="267"/>
      <c r="G14" s="267"/>
      <c r="H14" s="267"/>
      <c r="I14" s="267"/>
      <c r="J14" s="267"/>
      <c r="K14" s="267"/>
      <c r="L14" s="267"/>
      <c r="M14" s="267"/>
      <c r="N14" s="267"/>
      <c r="O14" s="267"/>
      <c r="P14" s="267"/>
      <c r="Q14" s="267"/>
      <c r="R14" s="264"/>
    </row>
    <row r="15" spans="1:18" ht="15.75" customHeight="1">
      <c r="B15" s="601"/>
      <c r="C15" s="603"/>
      <c r="D15" s="610"/>
      <c r="E15" s="262" t="s">
        <v>6</v>
      </c>
      <c r="F15" s="263"/>
      <c r="G15" s="263"/>
      <c r="H15" s="263"/>
      <c r="I15" s="263"/>
      <c r="J15" s="263"/>
      <c r="K15" s="263"/>
      <c r="L15" s="263"/>
      <c r="M15" s="263"/>
      <c r="N15" s="263"/>
      <c r="O15" s="263"/>
      <c r="P15" s="263"/>
      <c r="Q15" s="263"/>
      <c r="R15" s="264">
        <f>SUM(F15:Q15)</f>
        <v>0</v>
      </c>
    </row>
    <row r="16" spans="1:18" ht="15.75" customHeight="1">
      <c r="B16" s="601"/>
      <c r="C16" s="611"/>
      <c r="D16" s="607"/>
      <c r="E16" s="266" t="s">
        <v>7</v>
      </c>
      <c r="F16" s="267"/>
      <c r="G16" s="267"/>
      <c r="H16" s="267"/>
      <c r="I16" s="267"/>
      <c r="J16" s="267"/>
      <c r="K16" s="267"/>
      <c r="L16" s="267"/>
      <c r="M16" s="267"/>
      <c r="N16" s="267"/>
      <c r="O16" s="267"/>
      <c r="P16" s="267"/>
      <c r="Q16" s="267"/>
      <c r="R16" s="264"/>
    </row>
    <row r="17" spans="2:18" ht="15.75" customHeight="1">
      <c r="B17" s="601"/>
      <c r="C17" s="603"/>
      <c r="D17" s="605"/>
      <c r="E17" s="262" t="s">
        <v>6</v>
      </c>
      <c r="F17" s="263"/>
      <c r="G17" s="263"/>
      <c r="H17" s="263"/>
      <c r="I17" s="263"/>
      <c r="J17" s="263"/>
      <c r="K17" s="263"/>
      <c r="L17" s="263"/>
      <c r="M17" s="263"/>
      <c r="N17" s="263"/>
      <c r="O17" s="263"/>
      <c r="P17" s="263"/>
      <c r="Q17" s="263"/>
      <c r="R17" s="264">
        <f>SUM(F17:Q17)</f>
        <v>0</v>
      </c>
    </row>
    <row r="18" spans="2:18" ht="15.75" customHeight="1">
      <c r="B18" s="601"/>
      <c r="C18" s="611"/>
      <c r="D18" s="607"/>
      <c r="E18" s="266" t="s">
        <v>7</v>
      </c>
      <c r="F18" s="267"/>
      <c r="G18" s="267"/>
      <c r="H18" s="267"/>
      <c r="I18" s="267"/>
      <c r="J18" s="267"/>
      <c r="K18" s="267"/>
      <c r="L18" s="267"/>
      <c r="M18" s="267"/>
      <c r="N18" s="267"/>
      <c r="O18" s="267"/>
      <c r="P18" s="267"/>
      <c r="Q18" s="267"/>
      <c r="R18" s="264"/>
    </row>
    <row r="19" spans="2:18" ht="15.75" customHeight="1">
      <c r="B19" s="601"/>
      <c r="C19" s="603"/>
      <c r="D19" s="605"/>
      <c r="E19" s="262" t="s">
        <v>6</v>
      </c>
      <c r="F19" s="263"/>
      <c r="G19" s="263"/>
      <c r="H19" s="263"/>
      <c r="I19" s="263"/>
      <c r="J19" s="263"/>
      <c r="K19" s="263"/>
      <c r="L19" s="263"/>
      <c r="M19" s="263"/>
      <c r="N19" s="263"/>
      <c r="O19" s="263"/>
      <c r="P19" s="263"/>
      <c r="Q19" s="263"/>
      <c r="R19" s="264">
        <f>SUM(F19:Q19)</f>
        <v>0</v>
      </c>
    </row>
    <row r="20" spans="2:18" ht="15.75" customHeight="1">
      <c r="B20" s="601"/>
      <c r="C20" s="611"/>
      <c r="D20" s="607"/>
      <c r="E20" s="266" t="s">
        <v>7</v>
      </c>
      <c r="F20" s="267"/>
      <c r="G20" s="267"/>
      <c r="H20" s="267"/>
      <c r="I20" s="267"/>
      <c r="J20" s="267"/>
      <c r="K20" s="267"/>
      <c r="L20" s="267"/>
      <c r="M20" s="267"/>
      <c r="N20" s="267"/>
      <c r="O20" s="267"/>
      <c r="P20" s="267"/>
      <c r="Q20" s="267"/>
      <c r="R20" s="264"/>
    </row>
    <row r="21" spans="2:18" ht="15.75" customHeight="1">
      <c r="B21" s="601"/>
      <c r="C21" s="603"/>
      <c r="D21" s="605"/>
      <c r="E21" s="266" t="s">
        <v>45</v>
      </c>
      <c r="F21" s="263"/>
      <c r="G21" s="263"/>
      <c r="H21" s="263"/>
      <c r="I21" s="263"/>
      <c r="J21" s="263"/>
      <c r="K21" s="263"/>
      <c r="L21" s="263"/>
      <c r="M21" s="263"/>
      <c r="N21" s="263"/>
      <c r="O21" s="263"/>
      <c r="P21" s="263"/>
      <c r="Q21" s="263"/>
      <c r="R21" s="264">
        <f>SUM(F21:Q21)</f>
        <v>0</v>
      </c>
    </row>
    <row r="22" spans="2:18" ht="15.75" customHeight="1">
      <c r="B22" s="601"/>
      <c r="C22" s="611"/>
      <c r="D22" s="607"/>
      <c r="E22" s="266" t="s">
        <v>7</v>
      </c>
      <c r="F22" s="267"/>
      <c r="G22" s="267"/>
      <c r="H22" s="267"/>
      <c r="I22" s="267"/>
      <c r="J22" s="267"/>
      <c r="K22" s="267"/>
      <c r="L22" s="267"/>
      <c r="M22" s="267"/>
      <c r="N22" s="267"/>
      <c r="O22" s="267"/>
      <c r="P22" s="267"/>
      <c r="Q22" s="267"/>
      <c r="R22" s="264"/>
    </row>
    <row r="23" spans="2:18" ht="15.75" customHeight="1">
      <c r="B23" s="601"/>
      <c r="C23" s="603"/>
      <c r="D23" s="605"/>
      <c r="E23" s="262" t="s">
        <v>6</v>
      </c>
      <c r="F23" s="263"/>
      <c r="G23" s="263"/>
      <c r="H23" s="263"/>
      <c r="I23" s="263"/>
      <c r="J23" s="263"/>
      <c r="K23" s="263"/>
      <c r="L23" s="263"/>
      <c r="M23" s="263"/>
      <c r="N23" s="263"/>
      <c r="O23" s="263"/>
      <c r="P23" s="263"/>
      <c r="Q23" s="263"/>
      <c r="R23" s="264">
        <f>SUM(F23:Q23)</f>
        <v>0</v>
      </c>
    </row>
    <row r="24" spans="2:18" ht="15.75" customHeight="1">
      <c r="B24" s="601"/>
      <c r="C24" s="611"/>
      <c r="D24" s="607"/>
      <c r="E24" s="266" t="s">
        <v>7</v>
      </c>
      <c r="F24" s="267"/>
      <c r="G24" s="267"/>
      <c r="H24" s="267"/>
      <c r="I24" s="267"/>
      <c r="J24" s="267"/>
      <c r="K24" s="267"/>
      <c r="L24" s="267"/>
      <c r="M24" s="267"/>
      <c r="N24" s="267"/>
      <c r="O24" s="267"/>
      <c r="P24" s="267"/>
      <c r="Q24" s="267"/>
      <c r="R24" s="264"/>
    </row>
    <row r="25" spans="2:18" ht="15.75" customHeight="1">
      <c r="B25" s="614"/>
      <c r="C25" s="603"/>
      <c r="D25" s="605"/>
      <c r="E25" s="262" t="s">
        <v>6</v>
      </c>
      <c r="F25" s="263"/>
      <c r="G25" s="263"/>
      <c r="H25" s="263"/>
      <c r="I25" s="263"/>
      <c r="J25" s="263"/>
      <c r="K25" s="263"/>
      <c r="L25" s="263"/>
      <c r="M25" s="263"/>
      <c r="N25" s="263"/>
      <c r="O25" s="263"/>
      <c r="P25" s="263"/>
      <c r="Q25" s="263"/>
      <c r="R25" s="264">
        <f>SUM(F25:Q25)</f>
        <v>0</v>
      </c>
    </row>
    <row r="26" spans="2:18" ht="15.75" customHeight="1">
      <c r="B26" s="651"/>
      <c r="C26" s="652"/>
      <c r="D26" s="612"/>
      <c r="E26" s="262" t="s">
        <v>7</v>
      </c>
      <c r="F26" s="268"/>
      <c r="G26" s="268"/>
      <c r="H26" s="268"/>
      <c r="I26" s="268"/>
      <c r="J26" s="268"/>
      <c r="K26" s="268"/>
      <c r="L26" s="268"/>
      <c r="M26" s="268"/>
      <c r="N26" s="268"/>
      <c r="O26" s="268"/>
      <c r="P26" s="268"/>
      <c r="Q26" s="268"/>
      <c r="R26" s="264"/>
    </row>
    <row r="27" spans="2:18" ht="15.75" customHeight="1">
      <c r="B27" s="653"/>
      <c r="C27" s="654"/>
      <c r="D27" s="613"/>
      <c r="E27" s="269" t="s">
        <v>6</v>
      </c>
      <c r="F27" s="270"/>
      <c r="G27" s="270"/>
      <c r="H27" s="270"/>
      <c r="I27" s="270"/>
      <c r="J27" s="270"/>
      <c r="K27" s="270"/>
      <c r="L27" s="270"/>
      <c r="M27" s="270"/>
      <c r="N27" s="270"/>
      <c r="O27" s="270"/>
      <c r="P27" s="270"/>
      <c r="Q27" s="270"/>
      <c r="R27" s="271">
        <f>R7+R9+R11+R13+R15+R17+R19+R21+R23+R25</f>
        <v>0</v>
      </c>
    </row>
    <row r="28" spans="2:18" ht="15.75" customHeight="1">
      <c r="B28" s="600" t="s">
        <v>2</v>
      </c>
      <c r="C28" s="602"/>
      <c r="D28" s="604"/>
      <c r="E28" s="259" t="s">
        <v>7</v>
      </c>
      <c r="F28" s="260"/>
      <c r="G28" s="260"/>
      <c r="H28" s="260"/>
      <c r="I28" s="260"/>
      <c r="J28" s="260"/>
      <c r="K28" s="260"/>
      <c r="L28" s="260"/>
      <c r="M28" s="260"/>
      <c r="N28" s="260"/>
      <c r="O28" s="260"/>
      <c r="P28" s="260"/>
      <c r="Q28" s="260"/>
      <c r="R28" s="261"/>
    </row>
    <row r="29" spans="2:18" ht="15.75" customHeight="1">
      <c r="B29" s="601"/>
      <c r="C29" s="603"/>
      <c r="D29" s="605"/>
      <c r="E29" s="262" t="s">
        <v>6</v>
      </c>
      <c r="F29" s="263"/>
      <c r="G29" s="263"/>
      <c r="H29" s="263"/>
      <c r="I29" s="263"/>
      <c r="J29" s="263"/>
      <c r="K29" s="263"/>
      <c r="L29" s="263"/>
      <c r="M29" s="263"/>
      <c r="N29" s="263"/>
      <c r="O29" s="263"/>
      <c r="P29" s="263"/>
      <c r="Q29" s="263"/>
      <c r="R29" s="264">
        <f>SUM(F29:Q29)</f>
        <v>0</v>
      </c>
    </row>
    <row r="30" spans="2:18" ht="15.75" customHeight="1">
      <c r="B30" s="601"/>
      <c r="C30" s="606"/>
      <c r="D30" s="609"/>
      <c r="E30" s="266" t="s">
        <v>7</v>
      </c>
      <c r="F30" s="267"/>
      <c r="G30" s="267"/>
      <c r="H30" s="267"/>
      <c r="I30" s="267"/>
      <c r="J30" s="267"/>
      <c r="K30" s="267"/>
      <c r="L30" s="267"/>
      <c r="M30" s="267"/>
      <c r="N30" s="267"/>
      <c r="O30" s="267"/>
      <c r="P30" s="267"/>
      <c r="Q30" s="267"/>
      <c r="R30" s="264"/>
    </row>
    <row r="31" spans="2:18" ht="15.75" customHeight="1">
      <c r="B31" s="601"/>
      <c r="C31" s="608"/>
      <c r="D31" s="610"/>
      <c r="E31" s="262" t="s">
        <v>6</v>
      </c>
      <c r="F31" s="263"/>
      <c r="G31" s="263"/>
      <c r="H31" s="263"/>
      <c r="I31" s="263"/>
      <c r="J31" s="263"/>
      <c r="K31" s="263"/>
      <c r="L31" s="263"/>
      <c r="M31" s="263"/>
      <c r="N31" s="263"/>
      <c r="O31" s="263"/>
      <c r="P31" s="263"/>
      <c r="Q31" s="263"/>
      <c r="R31" s="264">
        <f>SUM(F31:Q31)</f>
        <v>0</v>
      </c>
    </row>
    <row r="32" spans="2:18" ht="15.75" customHeight="1">
      <c r="B32" s="601"/>
      <c r="C32" s="611"/>
      <c r="D32" s="607"/>
      <c r="E32" s="266" t="s">
        <v>7</v>
      </c>
      <c r="F32" s="267"/>
      <c r="G32" s="267"/>
      <c r="H32" s="267"/>
      <c r="I32" s="267"/>
      <c r="J32" s="267"/>
      <c r="K32" s="267"/>
      <c r="L32" s="267"/>
      <c r="M32" s="267"/>
      <c r="N32" s="267"/>
      <c r="O32" s="267"/>
      <c r="P32" s="267"/>
      <c r="Q32" s="267"/>
      <c r="R32" s="264"/>
    </row>
    <row r="33" spans="2:18" ht="15.75" customHeight="1">
      <c r="B33" s="601"/>
      <c r="C33" s="603"/>
      <c r="D33" s="605"/>
      <c r="E33" s="262" t="s">
        <v>6</v>
      </c>
      <c r="F33" s="263"/>
      <c r="G33" s="263"/>
      <c r="H33" s="263"/>
      <c r="I33" s="263"/>
      <c r="J33" s="263"/>
      <c r="K33" s="263"/>
      <c r="L33" s="263"/>
      <c r="M33" s="263"/>
      <c r="N33" s="263"/>
      <c r="O33" s="263"/>
      <c r="P33" s="263"/>
      <c r="Q33" s="263"/>
      <c r="R33" s="264">
        <f>SUM(F33:Q33)</f>
        <v>0</v>
      </c>
    </row>
    <row r="34" spans="2:18" ht="15.75" customHeight="1">
      <c r="B34" s="601"/>
      <c r="C34" s="606"/>
      <c r="D34" s="607"/>
      <c r="E34" s="266" t="s">
        <v>7</v>
      </c>
      <c r="F34" s="267"/>
      <c r="G34" s="267"/>
      <c r="H34" s="267"/>
      <c r="I34" s="267"/>
      <c r="J34" s="267"/>
      <c r="K34" s="267"/>
      <c r="L34" s="267"/>
      <c r="M34" s="267"/>
      <c r="N34" s="267"/>
      <c r="O34" s="267"/>
      <c r="P34" s="267"/>
      <c r="Q34" s="267"/>
      <c r="R34" s="264"/>
    </row>
    <row r="35" spans="2:18" ht="15.75" customHeight="1">
      <c r="B35" s="601"/>
      <c r="C35" s="603"/>
      <c r="D35" s="605"/>
      <c r="E35" s="262" t="s">
        <v>6</v>
      </c>
      <c r="F35" s="263"/>
      <c r="G35" s="263"/>
      <c r="H35" s="263"/>
      <c r="I35" s="263"/>
      <c r="J35" s="263"/>
      <c r="K35" s="263"/>
      <c r="L35" s="263"/>
      <c r="M35" s="263"/>
      <c r="N35" s="263"/>
      <c r="O35" s="263"/>
      <c r="P35" s="263"/>
      <c r="Q35" s="263"/>
      <c r="R35" s="264">
        <f>SUM(F35:Q35)</f>
        <v>0</v>
      </c>
    </row>
    <row r="36" spans="2:18" ht="15.75" customHeight="1">
      <c r="B36" s="597" t="s">
        <v>3</v>
      </c>
      <c r="C36" s="598"/>
      <c r="D36" s="599"/>
      <c r="E36" s="262" t="s">
        <v>7</v>
      </c>
      <c r="F36" s="268">
        <f>F28+F30+F32+F34</f>
        <v>0</v>
      </c>
      <c r="G36" s="268">
        <f t="shared" ref="G36:Q37" si="0">G28+G30+G32+G34</f>
        <v>0</v>
      </c>
      <c r="H36" s="268">
        <f>H28+H30+H32+H34</f>
        <v>0</v>
      </c>
      <c r="I36" s="268">
        <f t="shared" si="0"/>
        <v>0</v>
      </c>
      <c r="J36" s="268">
        <f t="shared" si="0"/>
        <v>0</v>
      </c>
      <c r="K36" s="268">
        <f t="shared" si="0"/>
        <v>0</v>
      </c>
      <c r="L36" s="268">
        <f t="shared" si="0"/>
        <v>0</v>
      </c>
      <c r="M36" s="268">
        <f t="shared" si="0"/>
        <v>0</v>
      </c>
      <c r="N36" s="268">
        <f t="shared" si="0"/>
        <v>0</v>
      </c>
      <c r="O36" s="268">
        <f t="shared" si="0"/>
        <v>0</v>
      </c>
      <c r="P36" s="268">
        <f t="shared" si="0"/>
        <v>0</v>
      </c>
      <c r="Q36" s="268">
        <f t="shared" si="0"/>
        <v>0</v>
      </c>
      <c r="R36" s="264"/>
    </row>
    <row r="37" spans="2:18" ht="15.75" customHeight="1">
      <c r="B37" s="593"/>
      <c r="C37" s="594"/>
      <c r="D37" s="596"/>
      <c r="E37" s="269" t="s">
        <v>6</v>
      </c>
      <c r="F37" s="270">
        <f>F29+F31+F33+F35</f>
        <v>0</v>
      </c>
      <c r="G37" s="270">
        <f t="shared" si="0"/>
        <v>0</v>
      </c>
      <c r="H37" s="270">
        <f>H29+H31+H33+H35</f>
        <v>0</v>
      </c>
      <c r="I37" s="270">
        <f>I29+I31+I33+I35</f>
        <v>0</v>
      </c>
      <c r="J37" s="270">
        <f t="shared" si="0"/>
        <v>0</v>
      </c>
      <c r="K37" s="270">
        <f t="shared" si="0"/>
        <v>0</v>
      </c>
      <c r="L37" s="270">
        <f t="shared" si="0"/>
        <v>0</v>
      </c>
      <c r="M37" s="270">
        <f t="shared" si="0"/>
        <v>0</v>
      </c>
      <c r="N37" s="270">
        <f t="shared" si="0"/>
        <v>0</v>
      </c>
      <c r="O37" s="270">
        <f t="shared" si="0"/>
        <v>0</v>
      </c>
      <c r="P37" s="270">
        <f>P29+P31+P33+P35</f>
        <v>0</v>
      </c>
      <c r="Q37" s="270">
        <f t="shared" si="0"/>
        <v>0</v>
      </c>
      <c r="R37" s="271">
        <f>R29+R31+R33+R35</f>
        <v>0</v>
      </c>
    </row>
    <row r="38" spans="2:18" ht="15.75" customHeight="1">
      <c r="B38" s="591" t="s">
        <v>4</v>
      </c>
      <c r="C38" s="592"/>
      <c r="D38" s="595"/>
      <c r="E38" s="272" t="s">
        <v>7</v>
      </c>
      <c r="F38" s="273">
        <f>F26+F36</f>
        <v>0</v>
      </c>
      <c r="G38" s="273">
        <f t="shared" ref="G38:Q39" si="1">G26+G36</f>
        <v>0</v>
      </c>
      <c r="H38" s="273">
        <f t="shared" si="1"/>
        <v>0</v>
      </c>
      <c r="I38" s="273">
        <f t="shared" si="1"/>
        <v>0</v>
      </c>
      <c r="J38" s="273">
        <f t="shared" si="1"/>
        <v>0</v>
      </c>
      <c r="K38" s="273">
        <f t="shared" si="1"/>
        <v>0</v>
      </c>
      <c r="L38" s="273">
        <f t="shared" si="1"/>
        <v>0</v>
      </c>
      <c r="M38" s="273">
        <f t="shared" si="1"/>
        <v>0</v>
      </c>
      <c r="N38" s="273">
        <f t="shared" si="1"/>
        <v>0</v>
      </c>
      <c r="O38" s="273">
        <f t="shared" si="1"/>
        <v>0</v>
      </c>
      <c r="P38" s="273">
        <f t="shared" si="1"/>
        <v>0</v>
      </c>
      <c r="Q38" s="273">
        <f t="shared" si="1"/>
        <v>0</v>
      </c>
      <c r="R38" s="261"/>
    </row>
    <row r="39" spans="2:18" ht="15.75" customHeight="1">
      <c r="B39" s="593"/>
      <c r="C39" s="594"/>
      <c r="D39" s="596"/>
      <c r="E39" s="269" t="s">
        <v>6</v>
      </c>
      <c r="F39" s="270">
        <f>F27+F37</f>
        <v>0</v>
      </c>
      <c r="G39" s="270">
        <f t="shared" si="1"/>
        <v>0</v>
      </c>
      <c r="H39" s="270">
        <f t="shared" si="1"/>
        <v>0</v>
      </c>
      <c r="I39" s="270">
        <f t="shared" si="1"/>
        <v>0</v>
      </c>
      <c r="J39" s="270">
        <f t="shared" si="1"/>
        <v>0</v>
      </c>
      <c r="K39" s="270">
        <f t="shared" si="1"/>
        <v>0</v>
      </c>
      <c r="L39" s="270">
        <f t="shared" si="1"/>
        <v>0</v>
      </c>
      <c r="M39" s="270">
        <f t="shared" si="1"/>
        <v>0</v>
      </c>
      <c r="N39" s="270">
        <f t="shared" si="1"/>
        <v>0</v>
      </c>
      <c r="O39" s="270">
        <f t="shared" si="1"/>
        <v>0</v>
      </c>
      <c r="P39" s="270">
        <f t="shared" si="1"/>
        <v>0</v>
      </c>
      <c r="Q39" s="270">
        <f t="shared" si="1"/>
        <v>0</v>
      </c>
      <c r="R39" s="271">
        <f>R27+R37</f>
        <v>0</v>
      </c>
    </row>
    <row r="40" spans="2:18" ht="15.75" customHeight="1">
      <c r="B40" s="256"/>
      <c r="C40" s="274"/>
    </row>
    <row r="41" spans="2:18" ht="15.75" customHeight="1">
      <c r="B41" s="1" t="s">
        <v>75</v>
      </c>
      <c r="C41" s="274"/>
    </row>
    <row r="42" spans="2:18" ht="15.75" customHeight="1">
      <c r="B42" s="275"/>
      <c r="C42" s="276"/>
      <c r="D42" s="277" t="s">
        <v>72</v>
      </c>
      <c r="E42" s="278"/>
      <c r="F42" s="279">
        <v>6</v>
      </c>
      <c r="G42" s="280">
        <v>12</v>
      </c>
      <c r="H42" s="280">
        <v>12</v>
      </c>
      <c r="I42" s="280">
        <v>12</v>
      </c>
      <c r="J42" s="280">
        <v>12</v>
      </c>
      <c r="K42" s="280">
        <v>12</v>
      </c>
      <c r="L42" s="280">
        <v>12</v>
      </c>
      <c r="M42" s="280">
        <v>12</v>
      </c>
      <c r="N42" s="280">
        <v>12</v>
      </c>
      <c r="O42" s="280">
        <v>12</v>
      </c>
      <c r="P42" s="280">
        <v>12</v>
      </c>
      <c r="Q42" s="280">
        <v>12</v>
      </c>
      <c r="R42" s="281">
        <f>SUM(F42:Q42)</f>
        <v>138</v>
      </c>
    </row>
    <row r="43" spans="2:18" ht="15.75" customHeight="1">
      <c r="B43" s="282"/>
      <c r="C43" s="203" t="s">
        <v>124</v>
      </c>
      <c r="D43" s="283" t="s">
        <v>78</v>
      </c>
      <c r="E43" s="284"/>
      <c r="F43" s="285">
        <f t="shared" ref="F43:Q43" si="2">F42*$R44</f>
        <v>0</v>
      </c>
      <c r="G43" s="286">
        <f t="shared" si="2"/>
        <v>0</v>
      </c>
      <c r="H43" s="286">
        <f t="shared" si="2"/>
        <v>0</v>
      </c>
      <c r="I43" s="286">
        <f t="shared" si="2"/>
        <v>0</v>
      </c>
      <c r="J43" s="286">
        <f t="shared" si="2"/>
        <v>0</v>
      </c>
      <c r="K43" s="286">
        <f t="shared" si="2"/>
        <v>0</v>
      </c>
      <c r="L43" s="286">
        <f t="shared" si="2"/>
        <v>0</v>
      </c>
      <c r="M43" s="286">
        <f t="shared" si="2"/>
        <v>0</v>
      </c>
      <c r="N43" s="286">
        <f t="shared" si="2"/>
        <v>0</v>
      </c>
      <c r="O43" s="286">
        <f t="shared" si="2"/>
        <v>0</v>
      </c>
      <c r="P43" s="286">
        <f t="shared" si="2"/>
        <v>0</v>
      </c>
      <c r="Q43" s="286">
        <f t="shared" si="2"/>
        <v>0</v>
      </c>
      <c r="R43" s="287">
        <f>SUM(F43:Q43)</f>
        <v>0</v>
      </c>
    </row>
    <row r="44" spans="2:18" ht="15.75" customHeight="1">
      <c r="B44" s="288"/>
      <c r="C44" s="208" t="s">
        <v>125</v>
      </c>
      <c r="D44" s="289" t="s">
        <v>79</v>
      </c>
      <c r="E44" s="290"/>
      <c r="F44" s="291">
        <f>F43/F42</f>
        <v>0</v>
      </c>
      <c r="G44" s="292">
        <f t="shared" ref="G44:Q44" si="3">G43/G42</f>
        <v>0</v>
      </c>
      <c r="H44" s="292">
        <f>H43/H42</f>
        <v>0</v>
      </c>
      <c r="I44" s="292">
        <f t="shared" si="3"/>
        <v>0</v>
      </c>
      <c r="J44" s="292">
        <f t="shared" si="3"/>
        <v>0</v>
      </c>
      <c r="K44" s="292">
        <f t="shared" si="3"/>
        <v>0</v>
      </c>
      <c r="L44" s="292">
        <f t="shared" si="3"/>
        <v>0</v>
      </c>
      <c r="M44" s="292">
        <f t="shared" si="3"/>
        <v>0</v>
      </c>
      <c r="N44" s="292">
        <f t="shared" si="3"/>
        <v>0</v>
      </c>
      <c r="O44" s="292">
        <f t="shared" si="3"/>
        <v>0</v>
      </c>
      <c r="P44" s="292">
        <f t="shared" si="3"/>
        <v>0</v>
      </c>
      <c r="Q44" s="292">
        <f t="shared" si="3"/>
        <v>0</v>
      </c>
      <c r="R44" s="293">
        <f>R39/233</f>
        <v>0</v>
      </c>
    </row>
    <row r="45" spans="2:18" ht="15.75" customHeight="1">
      <c r="B45" s="256"/>
      <c r="C45" s="274"/>
    </row>
    <row r="46" spans="2:18" ht="15.75" customHeight="1">
      <c r="B46" s="256"/>
      <c r="C46" s="274"/>
    </row>
    <row r="47" spans="2:18" ht="15.75" customHeight="1">
      <c r="F47" s="21"/>
      <c r="G47" s="21"/>
      <c r="H47" s="21"/>
      <c r="I47" s="21"/>
      <c r="J47" s="21"/>
      <c r="K47" s="21"/>
      <c r="L47" s="21"/>
      <c r="M47" s="21"/>
      <c r="N47" s="21"/>
      <c r="O47" s="21"/>
      <c r="P47" s="21"/>
      <c r="Q47" s="21"/>
      <c r="R47" s="21"/>
    </row>
    <row r="48" spans="2:18" ht="15.75" customHeight="1">
      <c r="C48" s="21"/>
      <c r="D48" s="20"/>
      <c r="E48" s="20"/>
      <c r="F48" s="21"/>
      <c r="G48" s="21"/>
      <c r="H48" s="21"/>
      <c r="I48" s="21"/>
      <c r="J48" s="21"/>
      <c r="K48" s="21"/>
      <c r="L48" s="21"/>
      <c r="M48" s="21"/>
      <c r="N48" s="21"/>
      <c r="O48" s="21"/>
      <c r="P48" s="21"/>
      <c r="Q48" s="21"/>
      <c r="R48" s="21"/>
    </row>
    <row r="49" spans="3:18" ht="15.75" customHeight="1">
      <c r="C49" s="20"/>
      <c r="D49" s="20"/>
      <c r="E49" s="20"/>
      <c r="F49" s="21"/>
      <c r="G49" s="21"/>
      <c r="H49" s="21"/>
      <c r="I49" s="21"/>
      <c r="J49" s="21"/>
      <c r="K49" s="21"/>
      <c r="L49" s="21"/>
      <c r="M49" s="21"/>
      <c r="N49" s="21"/>
      <c r="O49" s="21"/>
      <c r="P49" s="21"/>
      <c r="Q49" s="21"/>
      <c r="R49" s="21"/>
    </row>
    <row r="50" spans="3:18" ht="15.75" customHeight="1">
      <c r="C50" s="20"/>
      <c r="D50" s="20"/>
      <c r="E50" s="20"/>
      <c r="F50" s="21"/>
      <c r="G50" s="21"/>
      <c r="H50" s="21"/>
      <c r="I50" s="21"/>
      <c r="J50" s="21"/>
      <c r="K50" s="21"/>
      <c r="L50" s="21"/>
      <c r="M50" s="21"/>
      <c r="N50" s="21"/>
      <c r="O50" s="21"/>
      <c r="P50" s="21"/>
      <c r="Q50" s="21"/>
      <c r="R50" s="21"/>
    </row>
    <row r="51" spans="3:18" ht="15.75" customHeight="1">
      <c r="C51" s="20"/>
      <c r="D51" s="20"/>
      <c r="E51" s="20"/>
      <c r="F51" s="21"/>
      <c r="G51" s="21"/>
      <c r="H51" s="21"/>
      <c r="I51" s="21"/>
      <c r="J51" s="21"/>
      <c r="K51" s="21"/>
      <c r="L51" s="21"/>
      <c r="M51" s="21"/>
      <c r="N51" s="21"/>
      <c r="O51" s="21"/>
      <c r="P51" s="21"/>
      <c r="Q51" s="21"/>
      <c r="R51" s="21"/>
    </row>
    <row r="52" spans="3:18" ht="15.75" customHeight="1">
      <c r="C52" s="20"/>
      <c r="D52" s="20"/>
      <c r="E52" s="20"/>
      <c r="F52" s="21"/>
      <c r="G52" s="21"/>
      <c r="H52" s="21"/>
      <c r="I52" s="21"/>
      <c r="J52" s="21"/>
      <c r="K52" s="21"/>
      <c r="L52" s="21"/>
      <c r="M52" s="21"/>
      <c r="N52" s="21"/>
      <c r="O52" s="21"/>
      <c r="P52" s="21"/>
      <c r="Q52" s="21"/>
      <c r="R52" s="21"/>
    </row>
  </sheetData>
  <sheetProtection insertRows="0"/>
  <protectedRanges>
    <protectedRange sqref="C28:Q28 C8:Q8 C10:Q10 C7:D7 D12:Q12 C9:D9 D14:Q14 C11:D11 D16:Q16 D13 D18:Q18 D15 C22:Q22 D17 D19 F35:Q35 C24:Q24 C30:Q30 C23:D23 C25:D25 C32:Q32 C29:D29 C34:Q34 C31:D31 F7:Q7 C33:D33 C35:D35 F9:Q9 F11:Q11 F13:Q13 F15:Q15 F17:Q17 F19:Q19 D20:Q21 F23:Q23 C12:C21 F25:Q25 F29:Q29 F31:Q31 F33:Q33 C6:Q6" name="範囲1"/>
  </protectedRanges>
  <mergeCells count="41">
    <mergeCell ref="B36:C37"/>
    <mergeCell ref="D36:D37"/>
    <mergeCell ref="B38:C39"/>
    <mergeCell ref="D38:D39"/>
    <mergeCell ref="B28:B35"/>
    <mergeCell ref="C28:C29"/>
    <mergeCell ref="D28:D29"/>
    <mergeCell ref="C30:C31"/>
    <mergeCell ref="D30:D31"/>
    <mergeCell ref="C32:C33"/>
    <mergeCell ref="D32:D33"/>
    <mergeCell ref="C34:C35"/>
    <mergeCell ref="D34:D35"/>
    <mergeCell ref="C22:C23"/>
    <mergeCell ref="D22:D23"/>
    <mergeCell ref="C24:C25"/>
    <mergeCell ref="D24:D25"/>
    <mergeCell ref="B26:C27"/>
    <mergeCell ref="D26:D27"/>
    <mergeCell ref="B6:B25"/>
    <mergeCell ref="C6:C7"/>
    <mergeCell ref="D6:D7"/>
    <mergeCell ref="C8:C9"/>
    <mergeCell ref="D8:D9"/>
    <mergeCell ref="C16:C17"/>
    <mergeCell ref="D16:D17"/>
    <mergeCell ref="C18:C19"/>
    <mergeCell ref="D18:D19"/>
    <mergeCell ref="C20:C21"/>
    <mergeCell ref="D20:D21"/>
    <mergeCell ref="C10:C11"/>
    <mergeCell ref="D10:D11"/>
    <mergeCell ref="C12:C13"/>
    <mergeCell ref="D12:D13"/>
    <mergeCell ref="C14:C15"/>
    <mergeCell ref="D14:D15"/>
    <mergeCell ref="B2:R2"/>
    <mergeCell ref="B4:C5"/>
    <mergeCell ref="D4:D5"/>
    <mergeCell ref="E4:Q4"/>
    <mergeCell ref="R4:R5"/>
  </mergeCells>
  <phoneticPr fontId="3"/>
  <printOptions horizontalCentered="1"/>
  <pageMargins left="0.51181102362204722" right="0.59055118110236227" top="0.98425196850393704" bottom="0.39370078740157483" header="0.51181102362204722" footer="0.23622047244094491"/>
  <pageSetup paperSize="8"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0"/>
  <sheetViews>
    <sheetView showGridLines="0" view="pageBreakPreview" zoomScaleNormal="85" zoomScaleSheetLayoutView="100" zoomScalePageLayoutView="70" workbookViewId="0">
      <pane ySplit="5" topLeftCell="A6" activePane="bottomLeft" state="frozen"/>
      <selection activeCell="B10" sqref="B10"/>
      <selection pane="bottomLeft" activeCell="B10" sqref="B10:B11"/>
    </sheetView>
  </sheetViews>
  <sheetFormatPr defaultColWidth="9" defaultRowHeight="30" customHeight="1"/>
  <cols>
    <col min="1" max="1" width="2.625" style="32" customWidth="1"/>
    <col min="2" max="2" width="16.5" style="157" customWidth="1"/>
    <col min="3" max="3" width="7" style="157" customWidth="1"/>
    <col min="4" max="6" width="9.625" style="214" customWidth="1"/>
    <col min="7" max="16" width="9.625" style="32" customWidth="1"/>
    <col min="17" max="16384" width="9" style="32"/>
  </cols>
  <sheetData>
    <row r="1" spans="2:16" ht="15" customHeight="1">
      <c r="B1" s="226" t="s">
        <v>263</v>
      </c>
    </row>
    <row r="2" spans="2:16" s="30" customFormat="1" ht="21" customHeight="1">
      <c r="B2" s="589" t="s">
        <v>206</v>
      </c>
      <c r="C2" s="589"/>
      <c r="D2" s="589"/>
      <c r="E2" s="589"/>
      <c r="F2" s="589"/>
      <c r="G2" s="589"/>
      <c r="H2" s="589"/>
      <c r="I2" s="589"/>
      <c r="J2" s="589"/>
      <c r="K2" s="589"/>
      <c r="L2" s="589"/>
      <c r="M2" s="589"/>
      <c r="N2" s="589"/>
      <c r="O2" s="589"/>
      <c r="P2" s="589"/>
    </row>
    <row r="3" spans="2:16" s="30" customFormat="1" ht="17.25" customHeight="1">
      <c r="B3" s="7"/>
      <c r="C3" s="36"/>
      <c r="D3" s="158"/>
      <c r="E3" s="158"/>
      <c r="F3" s="158"/>
      <c r="P3" s="23" t="s">
        <v>37</v>
      </c>
    </row>
    <row r="4" spans="2:16" ht="17.100000000000001" customHeight="1">
      <c r="B4" s="632" t="s">
        <v>27</v>
      </c>
      <c r="C4" s="633"/>
      <c r="D4" s="630" t="s">
        <v>19</v>
      </c>
      <c r="E4" s="631"/>
      <c r="F4" s="631"/>
      <c r="G4" s="631"/>
      <c r="H4" s="631"/>
      <c r="I4" s="631"/>
      <c r="J4" s="631"/>
      <c r="K4" s="631"/>
      <c r="L4" s="631"/>
      <c r="M4" s="631"/>
      <c r="N4" s="631"/>
      <c r="O4" s="631"/>
      <c r="P4" s="587" t="s">
        <v>21</v>
      </c>
    </row>
    <row r="5" spans="2:16" ht="30" customHeight="1">
      <c r="B5" s="537"/>
      <c r="C5" s="634"/>
      <c r="D5" s="244" t="s">
        <v>154</v>
      </c>
      <c r="E5" s="244" t="s">
        <v>155</v>
      </c>
      <c r="F5" s="244" t="s">
        <v>156</v>
      </c>
      <c r="G5" s="244" t="s">
        <v>157</v>
      </c>
      <c r="H5" s="244" t="s">
        <v>167</v>
      </c>
      <c r="I5" s="244" t="s">
        <v>158</v>
      </c>
      <c r="J5" s="244" t="s">
        <v>159</v>
      </c>
      <c r="K5" s="244" t="s">
        <v>160</v>
      </c>
      <c r="L5" s="244" t="s">
        <v>161</v>
      </c>
      <c r="M5" s="244" t="s">
        <v>162</v>
      </c>
      <c r="N5" s="244" t="s">
        <v>163</v>
      </c>
      <c r="O5" s="244" t="s">
        <v>165</v>
      </c>
      <c r="P5" s="588"/>
    </row>
    <row r="6" spans="2:16" ht="15.95" customHeight="1">
      <c r="B6" s="628"/>
      <c r="C6" s="215" t="s">
        <v>20</v>
      </c>
      <c r="D6" s="245"/>
      <c r="E6" s="245"/>
      <c r="F6" s="245"/>
      <c r="G6" s="245"/>
      <c r="H6" s="245"/>
      <c r="I6" s="245"/>
      <c r="J6" s="245"/>
      <c r="K6" s="245"/>
      <c r="L6" s="245"/>
      <c r="M6" s="245"/>
      <c r="N6" s="245"/>
      <c r="O6" s="245"/>
      <c r="P6" s="221"/>
    </row>
    <row r="7" spans="2:16" ht="15.95" customHeight="1">
      <c r="B7" s="629"/>
      <c r="C7" s="218" t="s">
        <v>18</v>
      </c>
      <c r="D7" s="222"/>
      <c r="E7" s="222"/>
      <c r="F7" s="222"/>
      <c r="G7" s="222"/>
      <c r="H7" s="222"/>
      <c r="I7" s="222"/>
      <c r="J7" s="222"/>
      <c r="K7" s="222"/>
      <c r="L7" s="222"/>
      <c r="M7" s="222"/>
      <c r="N7" s="222"/>
      <c r="O7" s="222"/>
      <c r="P7" s="223">
        <f>SUM(D7:O7)</f>
        <v>0</v>
      </c>
    </row>
    <row r="8" spans="2:16" ht="15.95" customHeight="1">
      <c r="B8" s="628"/>
      <c r="C8" s="215" t="s">
        <v>20</v>
      </c>
      <c r="D8" s="245"/>
      <c r="E8" s="245"/>
      <c r="F8" s="245"/>
      <c r="G8" s="245"/>
      <c r="H8" s="245"/>
      <c r="I8" s="245"/>
      <c r="J8" s="245"/>
      <c r="K8" s="245"/>
      <c r="L8" s="245"/>
      <c r="M8" s="245"/>
      <c r="N8" s="245"/>
      <c r="O8" s="245"/>
      <c r="P8" s="221"/>
    </row>
    <row r="9" spans="2:16" ht="15.95" customHeight="1">
      <c r="B9" s="629"/>
      <c r="C9" s="218" t="s">
        <v>18</v>
      </c>
      <c r="D9" s="222"/>
      <c r="E9" s="222"/>
      <c r="F9" s="222"/>
      <c r="G9" s="222"/>
      <c r="H9" s="222"/>
      <c r="I9" s="222"/>
      <c r="J9" s="222"/>
      <c r="K9" s="222"/>
      <c r="L9" s="222"/>
      <c r="M9" s="222"/>
      <c r="N9" s="222"/>
      <c r="O9" s="222"/>
      <c r="P9" s="223">
        <f>SUM(D9:O9)</f>
        <v>0</v>
      </c>
    </row>
    <row r="10" spans="2:16" ht="15.95" customHeight="1">
      <c r="B10" s="628"/>
      <c r="C10" s="215" t="s">
        <v>20</v>
      </c>
      <c r="D10" s="245"/>
      <c r="E10" s="245"/>
      <c r="F10" s="245"/>
      <c r="G10" s="245"/>
      <c r="H10" s="245"/>
      <c r="I10" s="245"/>
      <c r="J10" s="245"/>
      <c r="K10" s="245"/>
      <c r="L10" s="245"/>
      <c r="M10" s="245"/>
      <c r="N10" s="245"/>
      <c r="O10" s="245"/>
      <c r="P10" s="221"/>
    </row>
    <row r="11" spans="2:16" ht="15.95" customHeight="1">
      <c r="B11" s="629"/>
      <c r="C11" s="218" t="s">
        <v>18</v>
      </c>
      <c r="D11" s="222"/>
      <c r="E11" s="222"/>
      <c r="F11" s="222"/>
      <c r="G11" s="222"/>
      <c r="H11" s="222"/>
      <c r="I11" s="222"/>
      <c r="J11" s="222"/>
      <c r="K11" s="222"/>
      <c r="L11" s="222"/>
      <c r="M11" s="222"/>
      <c r="N11" s="222"/>
      <c r="O11" s="222"/>
      <c r="P11" s="223">
        <f>SUM(D11:O11)</f>
        <v>0</v>
      </c>
    </row>
    <row r="12" spans="2:16" ht="15.95" customHeight="1">
      <c r="B12" s="628"/>
      <c r="C12" s="215" t="s">
        <v>20</v>
      </c>
      <c r="D12" s="245"/>
      <c r="E12" s="245"/>
      <c r="F12" s="245"/>
      <c r="G12" s="245"/>
      <c r="H12" s="245"/>
      <c r="I12" s="245"/>
      <c r="J12" s="245"/>
      <c r="K12" s="245"/>
      <c r="L12" s="245"/>
      <c r="M12" s="245"/>
      <c r="N12" s="245"/>
      <c r="O12" s="245"/>
      <c r="P12" s="221"/>
    </row>
    <row r="13" spans="2:16" ht="15.95" customHeight="1">
      <c r="B13" s="629"/>
      <c r="C13" s="218" t="s">
        <v>18</v>
      </c>
      <c r="D13" s="222"/>
      <c r="E13" s="222"/>
      <c r="F13" s="222"/>
      <c r="G13" s="222"/>
      <c r="H13" s="222"/>
      <c r="I13" s="222"/>
      <c r="J13" s="222"/>
      <c r="K13" s="222"/>
      <c r="L13" s="222"/>
      <c r="M13" s="222"/>
      <c r="N13" s="222"/>
      <c r="O13" s="222"/>
      <c r="P13" s="223">
        <f>SUM(D13:O13)</f>
        <v>0</v>
      </c>
    </row>
    <row r="14" spans="2:16" ht="15.95" customHeight="1">
      <c r="B14" s="628"/>
      <c r="C14" s="215" t="s">
        <v>20</v>
      </c>
      <c r="D14" s="245"/>
      <c r="E14" s="245"/>
      <c r="F14" s="245"/>
      <c r="G14" s="245"/>
      <c r="H14" s="245"/>
      <c r="I14" s="245"/>
      <c r="J14" s="245"/>
      <c r="K14" s="245"/>
      <c r="L14" s="245"/>
      <c r="M14" s="245"/>
      <c r="N14" s="245"/>
      <c r="O14" s="245"/>
      <c r="P14" s="221"/>
    </row>
    <row r="15" spans="2:16" ht="15.95" customHeight="1">
      <c r="B15" s="629"/>
      <c r="C15" s="218" t="s">
        <v>18</v>
      </c>
      <c r="D15" s="222"/>
      <c r="E15" s="222"/>
      <c r="F15" s="222"/>
      <c r="G15" s="222"/>
      <c r="H15" s="222"/>
      <c r="I15" s="222"/>
      <c r="J15" s="222"/>
      <c r="K15" s="222"/>
      <c r="L15" s="222"/>
      <c r="M15" s="222"/>
      <c r="N15" s="222"/>
      <c r="O15" s="222"/>
      <c r="P15" s="223">
        <f>SUM(D15:O15)</f>
        <v>0</v>
      </c>
    </row>
    <row r="16" spans="2:16" ht="15.95" customHeight="1">
      <c r="B16" s="628"/>
      <c r="C16" s="215" t="s">
        <v>20</v>
      </c>
      <c r="D16" s="245"/>
      <c r="E16" s="245"/>
      <c r="F16" s="245"/>
      <c r="G16" s="245"/>
      <c r="H16" s="245"/>
      <c r="I16" s="245"/>
      <c r="J16" s="245"/>
      <c r="K16" s="245"/>
      <c r="L16" s="245"/>
      <c r="M16" s="245"/>
      <c r="N16" s="245"/>
      <c r="O16" s="245"/>
      <c r="P16" s="221"/>
    </row>
    <row r="17" spans="2:16" ht="15.95" customHeight="1">
      <c r="B17" s="629"/>
      <c r="C17" s="218" t="s">
        <v>18</v>
      </c>
      <c r="D17" s="222"/>
      <c r="E17" s="222"/>
      <c r="F17" s="222"/>
      <c r="G17" s="222"/>
      <c r="H17" s="222"/>
      <c r="I17" s="222"/>
      <c r="J17" s="222"/>
      <c r="K17" s="222"/>
      <c r="L17" s="222"/>
      <c r="M17" s="222"/>
      <c r="N17" s="222"/>
      <c r="O17" s="222"/>
      <c r="P17" s="223">
        <f>SUM(D17:O17)</f>
        <v>0</v>
      </c>
    </row>
    <row r="18" spans="2:16" ht="15.95" customHeight="1">
      <c r="B18" s="628"/>
      <c r="C18" s="215" t="s">
        <v>20</v>
      </c>
      <c r="D18" s="245"/>
      <c r="E18" s="245"/>
      <c r="F18" s="245"/>
      <c r="G18" s="245"/>
      <c r="H18" s="245"/>
      <c r="I18" s="245"/>
      <c r="J18" s="245"/>
      <c r="K18" s="245"/>
      <c r="L18" s="245"/>
      <c r="M18" s="245"/>
      <c r="N18" s="245"/>
      <c r="O18" s="245"/>
      <c r="P18" s="221"/>
    </row>
    <row r="19" spans="2:16" ht="15.95" customHeight="1">
      <c r="B19" s="629"/>
      <c r="C19" s="218" t="s">
        <v>18</v>
      </c>
      <c r="D19" s="222"/>
      <c r="E19" s="222"/>
      <c r="F19" s="222"/>
      <c r="G19" s="222"/>
      <c r="H19" s="222"/>
      <c r="I19" s="222"/>
      <c r="J19" s="222"/>
      <c r="K19" s="222"/>
      <c r="L19" s="222"/>
      <c r="M19" s="222"/>
      <c r="N19" s="222"/>
      <c r="O19" s="222"/>
      <c r="P19" s="223">
        <f>SUM(D19:O19)</f>
        <v>0</v>
      </c>
    </row>
    <row r="20" spans="2:16" ht="15.95" customHeight="1">
      <c r="B20" s="628"/>
      <c r="C20" s="215" t="s">
        <v>20</v>
      </c>
      <c r="D20" s="245"/>
      <c r="E20" s="245"/>
      <c r="F20" s="245"/>
      <c r="G20" s="245"/>
      <c r="H20" s="245"/>
      <c r="I20" s="245"/>
      <c r="J20" s="245"/>
      <c r="K20" s="245"/>
      <c r="L20" s="245"/>
      <c r="M20" s="245"/>
      <c r="N20" s="245"/>
      <c r="O20" s="245"/>
      <c r="P20" s="221"/>
    </row>
    <row r="21" spans="2:16" ht="15.95" customHeight="1">
      <c r="B21" s="629"/>
      <c r="C21" s="218" t="s">
        <v>18</v>
      </c>
      <c r="D21" s="222"/>
      <c r="E21" s="222"/>
      <c r="F21" s="222"/>
      <c r="G21" s="222"/>
      <c r="H21" s="222"/>
      <c r="I21" s="222"/>
      <c r="J21" s="222"/>
      <c r="K21" s="222"/>
      <c r="L21" s="222"/>
      <c r="M21" s="222"/>
      <c r="N21" s="222"/>
      <c r="O21" s="222"/>
      <c r="P21" s="223">
        <f>SUM(D21:O21)</f>
        <v>0</v>
      </c>
    </row>
    <row r="22" spans="2:16" ht="15.95" customHeight="1">
      <c r="B22" s="628"/>
      <c r="C22" s="215" t="s">
        <v>20</v>
      </c>
      <c r="D22" s="245"/>
      <c r="E22" s="245"/>
      <c r="F22" s="245"/>
      <c r="G22" s="245"/>
      <c r="H22" s="245"/>
      <c r="I22" s="245"/>
      <c r="J22" s="245"/>
      <c r="K22" s="245"/>
      <c r="L22" s="245"/>
      <c r="M22" s="245"/>
      <c r="N22" s="245"/>
      <c r="O22" s="245"/>
      <c r="P22" s="221"/>
    </row>
    <row r="23" spans="2:16" ht="15.95" customHeight="1">
      <c r="B23" s="629"/>
      <c r="C23" s="218" t="s">
        <v>18</v>
      </c>
      <c r="D23" s="222"/>
      <c r="E23" s="222"/>
      <c r="F23" s="222"/>
      <c r="G23" s="222"/>
      <c r="H23" s="222"/>
      <c r="I23" s="222"/>
      <c r="J23" s="222"/>
      <c r="K23" s="222"/>
      <c r="L23" s="222"/>
      <c r="M23" s="222"/>
      <c r="N23" s="222"/>
      <c r="O23" s="222"/>
      <c r="P23" s="223">
        <f>SUM(D23:O23)</f>
        <v>0</v>
      </c>
    </row>
    <row r="24" spans="2:16" ht="15.95" customHeight="1">
      <c r="B24" s="628"/>
      <c r="C24" s="215" t="s">
        <v>20</v>
      </c>
      <c r="D24" s="245"/>
      <c r="E24" s="245"/>
      <c r="F24" s="245"/>
      <c r="G24" s="245"/>
      <c r="H24" s="245"/>
      <c r="I24" s="245"/>
      <c r="J24" s="245"/>
      <c r="K24" s="245"/>
      <c r="L24" s="245"/>
      <c r="M24" s="245"/>
      <c r="N24" s="245"/>
      <c r="O24" s="245"/>
      <c r="P24" s="221"/>
    </row>
    <row r="25" spans="2:16" ht="15.95" customHeight="1">
      <c r="B25" s="629"/>
      <c r="C25" s="218" t="s">
        <v>18</v>
      </c>
      <c r="D25" s="222"/>
      <c r="E25" s="222"/>
      <c r="F25" s="222"/>
      <c r="G25" s="222"/>
      <c r="H25" s="222"/>
      <c r="I25" s="222"/>
      <c r="J25" s="222"/>
      <c r="K25" s="222"/>
      <c r="L25" s="222"/>
      <c r="M25" s="222"/>
      <c r="N25" s="222"/>
      <c r="O25" s="222"/>
      <c r="P25" s="223">
        <f>SUM(D25:O25)</f>
        <v>0</v>
      </c>
    </row>
    <row r="26" spans="2:16" ht="15.95" customHeight="1">
      <c r="B26" s="628"/>
      <c r="C26" s="215" t="s">
        <v>20</v>
      </c>
      <c r="D26" s="245"/>
      <c r="E26" s="245"/>
      <c r="F26" s="245"/>
      <c r="G26" s="245"/>
      <c r="H26" s="245"/>
      <c r="I26" s="245"/>
      <c r="J26" s="245"/>
      <c r="K26" s="245"/>
      <c r="L26" s="245"/>
      <c r="M26" s="245"/>
      <c r="N26" s="245"/>
      <c r="O26" s="245"/>
      <c r="P26" s="221"/>
    </row>
    <row r="27" spans="2:16" ht="15.95" customHeight="1">
      <c r="B27" s="629"/>
      <c r="C27" s="218" t="s">
        <v>18</v>
      </c>
      <c r="D27" s="222"/>
      <c r="E27" s="222"/>
      <c r="F27" s="222"/>
      <c r="G27" s="222"/>
      <c r="H27" s="222"/>
      <c r="I27" s="222"/>
      <c r="J27" s="222"/>
      <c r="K27" s="222"/>
      <c r="L27" s="222"/>
      <c r="M27" s="222"/>
      <c r="N27" s="222"/>
      <c r="O27" s="222"/>
      <c r="P27" s="223">
        <f>SUM(D27:O27)</f>
        <v>0</v>
      </c>
    </row>
    <row r="28" spans="2:16" ht="15.95" customHeight="1">
      <c r="B28" s="628"/>
      <c r="C28" s="215" t="s">
        <v>20</v>
      </c>
      <c r="D28" s="245"/>
      <c r="E28" s="245"/>
      <c r="F28" s="245"/>
      <c r="G28" s="245"/>
      <c r="H28" s="245"/>
      <c r="I28" s="245"/>
      <c r="J28" s="245"/>
      <c r="K28" s="245"/>
      <c r="L28" s="245"/>
      <c r="M28" s="245"/>
      <c r="N28" s="245"/>
      <c r="O28" s="245"/>
      <c r="P28" s="221"/>
    </row>
    <row r="29" spans="2:16" ht="15.95" customHeight="1">
      <c r="B29" s="629"/>
      <c r="C29" s="218" t="s">
        <v>18</v>
      </c>
      <c r="D29" s="222"/>
      <c r="E29" s="222"/>
      <c r="F29" s="222"/>
      <c r="G29" s="222"/>
      <c r="H29" s="222"/>
      <c r="I29" s="222"/>
      <c r="J29" s="222"/>
      <c r="K29" s="222"/>
      <c r="L29" s="222"/>
      <c r="M29" s="222"/>
      <c r="N29" s="222"/>
      <c r="O29" s="222"/>
      <c r="P29" s="223">
        <f>SUM(D29:O29)</f>
        <v>0</v>
      </c>
    </row>
    <row r="30" spans="2:16" ht="15.95" customHeight="1">
      <c r="B30" s="628"/>
      <c r="C30" s="215" t="s">
        <v>20</v>
      </c>
      <c r="D30" s="245"/>
      <c r="E30" s="245"/>
      <c r="F30" s="245"/>
      <c r="G30" s="245"/>
      <c r="H30" s="245"/>
      <c r="I30" s="245"/>
      <c r="J30" s="245"/>
      <c r="K30" s="245"/>
      <c r="L30" s="245"/>
      <c r="M30" s="245"/>
      <c r="N30" s="245"/>
      <c r="O30" s="245"/>
      <c r="P30" s="221"/>
    </row>
    <row r="31" spans="2:16" ht="15.95" customHeight="1">
      <c r="B31" s="629"/>
      <c r="C31" s="218" t="s">
        <v>18</v>
      </c>
      <c r="D31" s="222"/>
      <c r="E31" s="222"/>
      <c r="F31" s="222"/>
      <c r="G31" s="222"/>
      <c r="H31" s="222"/>
      <c r="I31" s="222"/>
      <c r="J31" s="222"/>
      <c r="K31" s="222"/>
      <c r="L31" s="222"/>
      <c r="M31" s="222"/>
      <c r="N31" s="222"/>
      <c r="O31" s="222"/>
      <c r="P31" s="223">
        <f>SUM(D31:O31)</f>
        <v>0</v>
      </c>
    </row>
    <row r="32" spans="2:16" ht="20.100000000000001" customHeight="1">
      <c r="B32" s="584" t="s">
        <v>22</v>
      </c>
      <c r="C32" s="586"/>
      <c r="D32" s="246">
        <f>D7+D9+D15+D17+D19+D21+D23+D11+D13+D25+D27+D29+D31</f>
        <v>0</v>
      </c>
      <c r="E32" s="246">
        <f t="shared" ref="E32:O32" si="0">E7+E9+E15+E17+E19+E21+E23+E11+E13+E25+E27+E29+E31</f>
        <v>0</v>
      </c>
      <c r="F32" s="246">
        <f t="shared" si="0"/>
        <v>0</v>
      </c>
      <c r="G32" s="246">
        <f t="shared" si="0"/>
        <v>0</v>
      </c>
      <c r="H32" s="246">
        <f t="shared" si="0"/>
        <v>0</v>
      </c>
      <c r="I32" s="246">
        <f t="shared" si="0"/>
        <v>0</v>
      </c>
      <c r="J32" s="246">
        <f t="shared" si="0"/>
        <v>0</v>
      </c>
      <c r="K32" s="246">
        <f t="shared" si="0"/>
        <v>0</v>
      </c>
      <c r="L32" s="246">
        <f t="shared" si="0"/>
        <v>0</v>
      </c>
      <c r="M32" s="246">
        <f t="shared" si="0"/>
        <v>0</v>
      </c>
      <c r="N32" s="246">
        <f t="shared" si="0"/>
        <v>0</v>
      </c>
      <c r="O32" s="246">
        <f t="shared" si="0"/>
        <v>0</v>
      </c>
      <c r="P32" s="247">
        <f>P7+P9+P15+P17+P19+P21+P23+P11+P13+P25+P27+P29+P31</f>
        <v>0</v>
      </c>
    </row>
    <row r="33" spans="2:16" ht="15.95" customHeight="1">
      <c r="B33" s="226"/>
    </row>
    <row r="34" spans="2:16" ht="15.95" customHeight="1">
      <c r="B34" s="1" t="s">
        <v>75</v>
      </c>
    </row>
    <row r="35" spans="2:16" ht="15.95" customHeight="1">
      <c r="B35" s="248"/>
      <c r="C35" s="228" t="s">
        <v>72</v>
      </c>
      <c r="D35" s="229">
        <v>6</v>
      </c>
      <c r="E35" s="230">
        <v>12</v>
      </c>
      <c r="F35" s="230">
        <v>12</v>
      </c>
      <c r="G35" s="230">
        <v>12</v>
      </c>
      <c r="H35" s="230">
        <v>12</v>
      </c>
      <c r="I35" s="230">
        <v>12</v>
      </c>
      <c r="J35" s="230">
        <v>12</v>
      </c>
      <c r="K35" s="230">
        <v>12</v>
      </c>
      <c r="L35" s="230">
        <v>12</v>
      </c>
      <c r="M35" s="230">
        <v>12</v>
      </c>
      <c r="N35" s="230">
        <v>12</v>
      </c>
      <c r="O35" s="230">
        <v>12</v>
      </c>
      <c r="P35" s="231">
        <f>SUM(D35:O35)</f>
        <v>138</v>
      </c>
    </row>
    <row r="36" spans="2:16" ht="15.95" customHeight="1">
      <c r="B36" s="626" t="s">
        <v>94</v>
      </c>
      <c r="C36" s="627"/>
      <c r="D36" s="249"/>
      <c r="E36" s="250"/>
      <c r="F36" s="250"/>
      <c r="G36" s="250"/>
      <c r="H36" s="250"/>
      <c r="I36" s="250"/>
      <c r="J36" s="250"/>
      <c r="K36" s="250"/>
      <c r="L36" s="250"/>
      <c r="M36" s="250"/>
      <c r="N36" s="250"/>
      <c r="O36" s="250"/>
      <c r="P36" s="251">
        <f>P32/P35</f>
        <v>0</v>
      </c>
    </row>
    <row r="37" spans="2:16" ht="15.95" customHeight="1">
      <c r="B37" s="626" t="s">
        <v>126</v>
      </c>
      <c r="C37" s="627"/>
      <c r="D37" s="249"/>
      <c r="E37" s="250"/>
      <c r="F37" s="250"/>
      <c r="G37" s="250"/>
      <c r="H37" s="250"/>
      <c r="I37" s="250"/>
      <c r="J37" s="250"/>
      <c r="K37" s="250"/>
      <c r="L37" s="250"/>
      <c r="M37" s="250"/>
      <c r="N37" s="250"/>
      <c r="O37" s="250"/>
      <c r="P37" s="252">
        <f>ROUNDDOWN(P36,0)</f>
        <v>0</v>
      </c>
    </row>
    <row r="38" spans="2:16" ht="15.95" customHeight="1">
      <c r="B38" s="232" t="s">
        <v>95</v>
      </c>
      <c r="C38" s="233" t="s">
        <v>69</v>
      </c>
      <c r="D38" s="253"/>
      <c r="E38" s="250"/>
      <c r="F38" s="250"/>
      <c r="G38" s="250"/>
      <c r="H38" s="250"/>
      <c r="I38" s="250"/>
      <c r="J38" s="250"/>
      <c r="K38" s="250"/>
      <c r="L38" s="250"/>
      <c r="M38" s="250"/>
      <c r="N38" s="250"/>
      <c r="O38" s="250"/>
      <c r="P38" s="252"/>
    </row>
    <row r="39" spans="2:16" ht="15.95" customHeight="1">
      <c r="B39" s="232" t="s">
        <v>77</v>
      </c>
      <c r="C39" s="233" t="s">
        <v>82</v>
      </c>
      <c r="D39" s="234">
        <f>D35*$P37+D38</f>
        <v>0</v>
      </c>
      <c r="E39" s="235">
        <f t="shared" ref="E39:O39" si="1">E35*$P37</f>
        <v>0</v>
      </c>
      <c r="F39" s="235">
        <f t="shared" si="1"/>
        <v>0</v>
      </c>
      <c r="G39" s="235">
        <f t="shared" si="1"/>
        <v>0</v>
      </c>
      <c r="H39" s="235">
        <f t="shared" si="1"/>
        <v>0</v>
      </c>
      <c r="I39" s="235">
        <f t="shared" si="1"/>
        <v>0</v>
      </c>
      <c r="J39" s="235">
        <f t="shared" si="1"/>
        <v>0</v>
      </c>
      <c r="K39" s="235">
        <f t="shared" si="1"/>
        <v>0</v>
      </c>
      <c r="L39" s="235">
        <f t="shared" si="1"/>
        <v>0</v>
      </c>
      <c r="M39" s="235">
        <f t="shared" si="1"/>
        <v>0</v>
      </c>
      <c r="N39" s="235">
        <f t="shared" si="1"/>
        <v>0</v>
      </c>
      <c r="O39" s="235">
        <f t="shared" si="1"/>
        <v>0</v>
      </c>
      <c r="P39" s="236">
        <f>SUM(D39:O39)</f>
        <v>0</v>
      </c>
    </row>
    <row r="40" spans="2:16" ht="15.95" customHeight="1">
      <c r="B40" s="237" t="s">
        <v>125</v>
      </c>
      <c r="C40" s="238" t="s">
        <v>83</v>
      </c>
      <c r="D40" s="254">
        <f>D39/D35</f>
        <v>0</v>
      </c>
      <c r="E40" s="240">
        <f t="shared" ref="E40:O40" si="2">E39/E35</f>
        <v>0</v>
      </c>
      <c r="F40" s="240">
        <f t="shared" si="2"/>
        <v>0</v>
      </c>
      <c r="G40" s="240">
        <f t="shared" si="2"/>
        <v>0</v>
      </c>
      <c r="H40" s="240">
        <f t="shared" si="2"/>
        <v>0</v>
      </c>
      <c r="I40" s="240">
        <f t="shared" si="2"/>
        <v>0</v>
      </c>
      <c r="J40" s="240">
        <f t="shared" si="2"/>
        <v>0</v>
      </c>
      <c r="K40" s="240">
        <f t="shared" si="2"/>
        <v>0</v>
      </c>
      <c r="L40" s="240">
        <f t="shared" si="2"/>
        <v>0</v>
      </c>
      <c r="M40" s="240">
        <f t="shared" si="2"/>
        <v>0</v>
      </c>
      <c r="N40" s="240">
        <f t="shared" si="2"/>
        <v>0</v>
      </c>
      <c r="O40" s="240">
        <f t="shared" si="2"/>
        <v>0</v>
      </c>
      <c r="P40" s="241">
        <f>P39/P35</f>
        <v>0</v>
      </c>
    </row>
    <row r="41" spans="2:16" ht="15.95" customHeight="1">
      <c r="B41" s="255"/>
    </row>
    <row r="42" spans="2:16" ht="15.95" customHeight="1">
      <c r="B42" s="255"/>
    </row>
    <row r="43" spans="2:16" ht="15.95" customHeight="1">
      <c r="B43" s="255"/>
    </row>
    <row r="44" spans="2:16" ht="15.95" customHeight="1">
      <c r="B44" s="226"/>
    </row>
    <row r="45" spans="2:16" ht="15.95" customHeight="1">
      <c r="B45" s="226"/>
    </row>
    <row r="46" spans="2:16" ht="15.95" customHeight="1">
      <c r="B46" s="226"/>
    </row>
    <row r="47" spans="2:16" ht="15.95" customHeight="1">
      <c r="B47" s="226"/>
    </row>
    <row r="48" spans="2:16" ht="15.75" customHeight="1">
      <c r="B48" s="32"/>
      <c r="C48" s="32"/>
      <c r="D48" s="32"/>
      <c r="E48" s="32"/>
      <c r="F48" s="32"/>
    </row>
    <row r="49" spans="2:6" ht="15.75" customHeight="1">
      <c r="B49" s="32"/>
      <c r="C49" s="32"/>
      <c r="D49" s="32"/>
      <c r="E49" s="32"/>
      <c r="F49" s="32"/>
    </row>
    <row r="50" spans="2:6" ht="15.75" customHeight="1">
      <c r="B50" s="32"/>
      <c r="C50" s="32"/>
      <c r="D50" s="32"/>
      <c r="E50" s="32"/>
      <c r="F50" s="32"/>
    </row>
  </sheetData>
  <sheetProtection insertRows="0"/>
  <protectedRanges>
    <protectedRange sqref="A48:IE49" name="範囲3"/>
    <protectedRange sqref="D8:O8 B8 B14 D14:O14 D20:O20 D10:O10 B10 D12:O12 B12 D22:O22 B22 D24:O24 B24 B25:O25 D26:O26 B26 B29:O29 D28:O28 B28 D30:O30 B30 B31:O31 B9:O9 B11:O11 B13:O13 B15:O15 B21:O21 B23:O23 B27:O27 D16:O16 B16 B17:O17 B18:B20 D18:O18 C19:O19 B6:O7" name="範囲1"/>
    <protectedRange sqref="C8 C14 C20 C10 C12 C22 C24 C26 C28 C30 C16 C18" name="範囲1_1"/>
  </protectedRanges>
  <mergeCells count="20">
    <mergeCell ref="B36:C36"/>
    <mergeCell ref="B37:C37"/>
    <mergeCell ref="B22:B23"/>
    <mergeCell ref="B24:B25"/>
    <mergeCell ref="B26:B27"/>
    <mergeCell ref="B28:B29"/>
    <mergeCell ref="B30:B31"/>
    <mergeCell ref="B32:C32"/>
    <mergeCell ref="B20:B21"/>
    <mergeCell ref="B2:P2"/>
    <mergeCell ref="B4:C5"/>
    <mergeCell ref="D4:O4"/>
    <mergeCell ref="P4:P5"/>
    <mergeCell ref="B6:B7"/>
    <mergeCell ref="B8:B9"/>
    <mergeCell ref="B10:B11"/>
    <mergeCell ref="B12:B13"/>
    <mergeCell ref="B14:B15"/>
    <mergeCell ref="B16:B17"/>
    <mergeCell ref="B18:B19"/>
  </mergeCells>
  <phoneticPr fontId="3"/>
  <printOptions horizontalCentered="1"/>
  <pageMargins left="0.51181102362204722" right="0.59055118110236227" top="0.98425196850393704" bottom="0.39370078740157483" header="0.51181102362204722" footer="0.23622047244094491"/>
  <pageSetup paperSize="8" orientation="landscape" r:id="rId1"/>
  <headerFooter alignWithMargins="0"/>
  <rowBreaks count="1" manualBreakCount="1">
    <brk id="48"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3"/>
  <sheetViews>
    <sheetView showGridLines="0" view="pageBreakPreview" zoomScaleNormal="70" zoomScaleSheetLayoutView="100" zoomScalePageLayoutView="70" workbookViewId="0">
      <selection activeCell="B10" sqref="B10:B11"/>
    </sheetView>
  </sheetViews>
  <sheetFormatPr defaultColWidth="9" defaultRowHeight="30" customHeight="1"/>
  <cols>
    <col min="1" max="1" width="2.625" style="32" customWidth="1"/>
    <col min="2" max="2" width="28.625" style="157" customWidth="1"/>
    <col min="3" max="3" width="7" style="157" customWidth="1"/>
    <col min="4" max="6" width="10.625" style="214" customWidth="1"/>
    <col min="7" max="15" width="10.625" style="32" customWidth="1"/>
    <col min="16" max="16" width="12.625" style="32" customWidth="1"/>
    <col min="17" max="16384" width="9" style="32"/>
  </cols>
  <sheetData>
    <row r="1" spans="2:16" ht="15" customHeight="1">
      <c r="B1" s="226" t="s">
        <v>264</v>
      </c>
    </row>
    <row r="2" spans="2:16" s="30" customFormat="1" ht="24.95" customHeight="1">
      <c r="B2" s="589" t="s">
        <v>207</v>
      </c>
      <c r="C2" s="589"/>
      <c r="D2" s="589"/>
      <c r="E2" s="589"/>
      <c r="F2" s="589"/>
      <c r="G2" s="589"/>
      <c r="H2" s="589"/>
      <c r="I2" s="589"/>
      <c r="J2" s="589"/>
      <c r="K2" s="589"/>
      <c r="L2" s="589"/>
      <c r="M2" s="589"/>
      <c r="N2" s="589"/>
      <c r="O2" s="589"/>
      <c r="P2" s="589"/>
    </row>
    <row r="3" spans="2:16" s="30" customFormat="1" ht="20.100000000000001" customHeight="1">
      <c r="B3" s="7"/>
      <c r="C3" s="36"/>
      <c r="D3" s="158"/>
      <c r="E3" s="158"/>
      <c r="F3" s="158"/>
      <c r="P3" s="23" t="s">
        <v>37</v>
      </c>
    </row>
    <row r="4" spans="2:16" ht="17.100000000000001" customHeight="1">
      <c r="B4" s="632" t="s">
        <v>27</v>
      </c>
      <c r="C4" s="633"/>
      <c r="D4" s="630" t="s">
        <v>19</v>
      </c>
      <c r="E4" s="631"/>
      <c r="F4" s="631"/>
      <c r="G4" s="631"/>
      <c r="H4" s="631"/>
      <c r="I4" s="631"/>
      <c r="J4" s="631"/>
      <c r="K4" s="631"/>
      <c r="L4" s="631"/>
      <c r="M4" s="631"/>
      <c r="N4" s="631"/>
      <c r="O4" s="631"/>
      <c r="P4" s="587" t="s">
        <v>21</v>
      </c>
    </row>
    <row r="5" spans="2:16" ht="30" customHeight="1">
      <c r="B5" s="537"/>
      <c r="C5" s="634"/>
      <c r="D5" s="70" t="s">
        <v>154</v>
      </c>
      <c r="E5" s="70" t="s">
        <v>155</v>
      </c>
      <c r="F5" s="70" t="s">
        <v>156</v>
      </c>
      <c r="G5" s="70" t="s">
        <v>157</v>
      </c>
      <c r="H5" s="70" t="s">
        <v>166</v>
      </c>
      <c r="I5" s="70" t="s">
        <v>158</v>
      </c>
      <c r="J5" s="70" t="s">
        <v>159</v>
      </c>
      <c r="K5" s="70" t="s">
        <v>160</v>
      </c>
      <c r="L5" s="70" t="s">
        <v>161</v>
      </c>
      <c r="M5" s="70" t="s">
        <v>162</v>
      </c>
      <c r="N5" s="70" t="s">
        <v>163</v>
      </c>
      <c r="O5" s="70" t="s">
        <v>164</v>
      </c>
      <c r="P5" s="588"/>
    </row>
    <row r="6" spans="2:16" ht="15.95" customHeight="1">
      <c r="B6" s="628"/>
      <c r="C6" s="215" t="s">
        <v>20</v>
      </c>
      <c r="D6" s="216"/>
      <c r="E6" s="216"/>
      <c r="F6" s="216"/>
      <c r="G6" s="216"/>
      <c r="H6" s="216"/>
      <c r="I6" s="216"/>
      <c r="J6" s="216"/>
      <c r="K6" s="216"/>
      <c r="L6" s="216"/>
      <c r="M6" s="216"/>
      <c r="N6" s="216"/>
      <c r="O6" s="216"/>
      <c r="P6" s="217"/>
    </row>
    <row r="7" spans="2:16" ht="15.95" customHeight="1">
      <c r="B7" s="629"/>
      <c r="C7" s="218" t="s">
        <v>18</v>
      </c>
      <c r="D7" s="219"/>
      <c r="E7" s="219"/>
      <c r="F7" s="219"/>
      <c r="G7" s="219"/>
      <c r="H7" s="219"/>
      <c r="I7" s="219"/>
      <c r="J7" s="219"/>
      <c r="K7" s="219"/>
      <c r="L7" s="219"/>
      <c r="M7" s="219"/>
      <c r="N7" s="219"/>
      <c r="O7" s="219"/>
      <c r="P7" s="220">
        <f t="shared" ref="P7:P13" si="0">SUM(D7:O7)</f>
        <v>0</v>
      </c>
    </row>
    <row r="8" spans="2:16" ht="15.95" customHeight="1">
      <c r="B8" s="635"/>
      <c r="C8" s="215" t="s">
        <v>20</v>
      </c>
      <c r="D8" s="216"/>
      <c r="E8" s="216"/>
      <c r="F8" s="216"/>
      <c r="G8" s="216"/>
      <c r="H8" s="216"/>
      <c r="I8" s="216"/>
      <c r="J8" s="216"/>
      <c r="K8" s="216"/>
      <c r="L8" s="216"/>
      <c r="M8" s="216"/>
      <c r="N8" s="216"/>
      <c r="O8" s="216"/>
      <c r="P8" s="217">
        <f t="shared" si="0"/>
        <v>0</v>
      </c>
    </row>
    <row r="9" spans="2:16" ht="15.95" customHeight="1">
      <c r="B9" s="636"/>
      <c r="C9" s="218" t="s">
        <v>18</v>
      </c>
      <c r="D9" s="219"/>
      <c r="E9" s="219"/>
      <c r="F9" s="219"/>
      <c r="G9" s="219"/>
      <c r="H9" s="219"/>
      <c r="I9" s="219"/>
      <c r="J9" s="219"/>
      <c r="K9" s="219"/>
      <c r="L9" s="219"/>
      <c r="M9" s="219"/>
      <c r="N9" s="219"/>
      <c r="O9" s="219"/>
      <c r="P9" s="220">
        <f t="shared" si="0"/>
        <v>0</v>
      </c>
    </row>
    <row r="10" spans="2:16" ht="15.95" customHeight="1">
      <c r="B10" s="635"/>
      <c r="C10" s="215" t="s">
        <v>20</v>
      </c>
      <c r="D10" s="216"/>
      <c r="E10" s="216"/>
      <c r="F10" s="216"/>
      <c r="G10" s="216"/>
      <c r="H10" s="216"/>
      <c r="I10" s="216"/>
      <c r="J10" s="216"/>
      <c r="K10" s="216"/>
      <c r="L10" s="216"/>
      <c r="M10" s="216"/>
      <c r="N10" s="216"/>
      <c r="O10" s="216"/>
      <c r="P10" s="217">
        <f t="shared" si="0"/>
        <v>0</v>
      </c>
    </row>
    <row r="11" spans="2:16" ht="15.95" customHeight="1">
      <c r="B11" s="636"/>
      <c r="C11" s="218" t="s">
        <v>18</v>
      </c>
      <c r="D11" s="219"/>
      <c r="E11" s="219"/>
      <c r="F11" s="219"/>
      <c r="G11" s="219"/>
      <c r="H11" s="219"/>
      <c r="I11" s="219"/>
      <c r="J11" s="219"/>
      <c r="K11" s="219"/>
      <c r="L11" s="219"/>
      <c r="M11" s="219"/>
      <c r="N11" s="219"/>
      <c r="O11" s="219"/>
      <c r="P11" s="220">
        <f t="shared" si="0"/>
        <v>0</v>
      </c>
    </row>
    <row r="12" spans="2:16" ht="15.95" customHeight="1">
      <c r="B12" s="628"/>
      <c r="C12" s="215" t="s">
        <v>20</v>
      </c>
      <c r="D12" s="216"/>
      <c r="E12" s="216"/>
      <c r="F12" s="216"/>
      <c r="G12" s="216"/>
      <c r="H12" s="216"/>
      <c r="I12" s="216"/>
      <c r="J12" s="216"/>
      <c r="K12" s="216"/>
      <c r="L12" s="216"/>
      <c r="M12" s="216"/>
      <c r="N12" s="216"/>
      <c r="O12" s="216"/>
      <c r="P12" s="217">
        <f t="shared" si="0"/>
        <v>0</v>
      </c>
    </row>
    <row r="13" spans="2:16" ht="15.95" customHeight="1">
      <c r="B13" s="629"/>
      <c r="C13" s="218" t="s">
        <v>18</v>
      </c>
      <c r="D13" s="219"/>
      <c r="E13" s="219"/>
      <c r="F13" s="219"/>
      <c r="G13" s="219"/>
      <c r="H13" s="219"/>
      <c r="I13" s="219"/>
      <c r="J13" s="219"/>
      <c r="K13" s="219"/>
      <c r="L13" s="219"/>
      <c r="M13" s="219"/>
      <c r="N13" s="219"/>
      <c r="O13" s="219"/>
      <c r="P13" s="220">
        <f t="shared" si="0"/>
        <v>0</v>
      </c>
    </row>
    <row r="14" spans="2:16" ht="15.95" customHeight="1">
      <c r="B14" s="628"/>
      <c r="C14" s="215" t="s">
        <v>20</v>
      </c>
      <c r="D14" s="216"/>
      <c r="E14" s="216"/>
      <c r="F14" s="216"/>
      <c r="G14" s="216"/>
      <c r="H14" s="216"/>
      <c r="I14" s="216"/>
      <c r="J14" s="216"/>
      <c r="K14" s="216"/>
      <c r="L14" s="216"/>
      <c r="M14" s="216"/>
      <c r="N14" s="216"/>
      <c r="O14" s="216"/>
      <c r="P14" s="217"/>
    </row>
    <row r="15" spans="2:16" ht="15.95" customHeight="1">
      <c r="B15" s="629"/>
      <c r="C15" s="218" t="s">
        <v>18</v>
      </c>
      <c r="D15" s="219"/>
      <c r="E15" s="219"/>
      <c r="F15" s="219"/>
      <c r="G15" s="219"/>
      <c r="H15" s="219"/>
      <c r="I15" s="219"/>
      <c r="J15" s="219"/>
      <c r="K15" s="219"/>
      <c r="L15" s="219"/>
      <c r="M15" s="219"/>
      <c r="N15" s="219"/>
      <c r="O15" s="219"/>
      <c r="P15" s="220">
        <f>SUM(D15:O15)</f>
        <v>0</v>
      </c>
    </row>
    <row r="16" spans="2:16" ht="15.95" customHeight="1">
      <c r="B16" s="628"/>
      <c r="C16" s="215" t="s">
        <v>20</v>
      </c>
      <c r="D16" s="216"/>
      <c r="E16" s="216"/>
      <c r="F16" s="216"/>
      <c r="G16" s="216"/>
      <c r="H16" s="216"/>
      <c r="I16" s="216"/>
      <c r="J16" s="216"/>
      <c r="K16" s="216"/>
      <c r="L16" s="216"/>
      <c r="M16" s="216"/>
      <c r="N16" s="216"/>
      <c r="O16" s="216"/>
      <c r="P16" s="217">
        <f>SUM(D16:O16)</f>
        <v>0</v>
      </c>
    </row>
    <row r="17" spans="2:16" ht="15.95" customHeight="1">
      <c r="B17" s="629"/>
      <c r="C17" s="218" t="s">
        <v>18</v>
      </c>
      <c r="D17" s="219"/>
      <c r="E17" s="219"/>
      <c r="F17" s="219"/>
      <c r="G17" s="219"/>
      <c r="H17" s="219"/>
      <c r="I17" s="219"/>
      <c r="J17" s="219"/>
      <c r="K17" s="219"/>
      <c r="L17" s="219"/>
      <c r="M17" s="219"/>
      <c r="N17" s="219"/>
      <c r="O17" s="219"/>
      <c r="P17" s="220">
        <f>SUM(D17:O17)</f>
        <v>0</v>
      </c>
    </row>
    <row r="18" spans="2:16" ht="15.95" customHeight="1">
      <c r="B18" s="628"/>
      <c r="C18" s="215" t="s">
        <v>20</v>
      </c>
      <c r="D18" s="216"/>
      <c r="E18" s="216"/>
      <c r="F18" s="216"/>
      <c r="G18" s="216"/>
      <c r="H18" s="216"/>
      <c r="I18" s="216"/>
      <c r="J18" s="216"/>
      <c r="K18" s="216"/>
      <c r="L18" s="216"/>
      <c r="M18" s="216"/>
      <c r="N18" s="216"/>
      <c r="O18" s="216"/>
      <c r="P18" s="217"/>
    </row>
    <row r="19" spans="2:16" ht="15.95" customHeight="1">
      <c r="B19" s="629"/>
      <c r="C19" s="218" t="s">
        <v>18</v>
      </c>
      <c r="D19" s="219"/>
      <c r="E19" s="219"/>
      <c r="F19" s="219"/>
      <c r="G19" s="219"/>
      <c r="H19" s="219"/>
      <c r="I19" s="219"/>
      <c r="J19" s="219"/>
      <c r="K19" s="219"/>
      <c r="L19" s="219"/>
      <c r="M19" s="219"/>
      <c r="N19" s="219"/>
      <c r="O19" s="219"/>
      <c r="P19" s="220">
        <f t="shared" ref="P19:P29" si="1">SUM(D19:O19)</f>
        <v>0</v>
      </c>
    </row>
    <row r="20" spans="2:16" ht="15.95" customHeight="1">
      <c r="B20" s="628"/>
      <c r="C20" s="215" t="s">
        <v>20</v>
      </c>
      <c r="D20" s="216"/>
      <c r="E20" s="216"/>
      <c r="F20" s="216"/>
      <c r="G20" s="216"/>
      <c r="H20" s="216"/>
      <c r="I20" s="216"/>
      <c r="J20" s="216"/>
      <c r="K20" s="216"/>
      <c r="L20" s="216"/>
      <c r="M20" s="216"/>
      <c r="N20" s="216"/>
      <c r="O20" s="216"/>
      <c r="P20" s="217">
        <f t="shared" si="1"/>
        <v>0</v>
      </c>
    </row>
    <row r="21" spans="2:16" ht="15.95" customHeight="1">
      <c r="B21" s="629"/>
      <c r="C21" s="218" t="s">
        <v>18</v>
      </c>
      <c r="D21" s="219"/>
      <c r="E21" s="219"/>
      <c r="F21" s="219"/>
      <c r="G21" s="219"/>
      <c r="H21" s="219"/>
      <c r="I21" s="219"/>
      <c r="J21" s="219"/>
      <c r="K21" s="219"/>
      <c r="L21" s="219"/>
      <c r="M21" s="219"/>
      <c r="N21" s="219"/>
      <c r="O21" s="219"/>
      <c r="P21" s="220">
        <f t="shared" si="1"/>
        <v>0</v>
      </c>
    </row>
    <row r="22" spans="2:16" ht="15.95" customHeight="1">
      <c r="B22" s="628"/>
      <c r="C22" s="215" t="s">
        <v>20</v>
      </c>
      <c r="D22" s="216"/>
      <c r="E22" s="216"/>
      <c r="F22" s="216"/>
      <c r="G22" s="216"/>
      <c r="H22" s="216"/>
      <c r="I22" s="216"/>
      <c r="J22" s="216"/>
      <c r="K22" s="216"/>
      <c r="L22" s="216"/>
      <c r="M22" s="216"/>
      <c r="N22" s="216"/>
      <c r="O22" s="216"/>
      <c r="P22" s="217">
        <f t="shared" si="1"/>
        <v>0</v>
      </c>
    </row>
    <row r="23" spans="2:16" ht="15.95" customHeight="1">
      <c r="B23" s="629"/>
      <c r="C23" s="218" t="s">
        <v>18</v>
      </c>
      <c r="D23" s="219"/>
      <c r="E23" s="219"/>
      <c r="F23" s="219"/>
      <c r="G23" s="219"/>
      <c r="H23" s="219"/>
      <c r="I23" s="219"/>
      <c r="J23" s="219"/>
      <c r="K23" s="219"/>
      <c r="L23" s="219"/>
      <c r="M23" s="219"/>
      <c r="N23" s="219"/>
      <c r="O23" s="219"/>
      <c r="P23" s="220">
        <f t="shared" si="1"/>
        <v>0</v>
      </c>
    </row>
    <row r="24" spans="2:16" ht="15.95" customHeight="1">
      <c r="B24" s="628"/>
      <c r="C24" s="215" t="s">
        <v>20</v>
      </c>
      <c r="D24" s="216"/>
      <c r="E24" s="216"/>
      <c r="F24" s="216"/>
      <c r="G24" s="216"/>
      <c r="H24" s="216"/>
      <c r="I24" s="216"/>
      <c r="J24" s="216"/>
      <c r="K24" s="216"/>
      <c r="L24" s="216"/>
      <c r="M24" s="216"/>
      <c r="N24" s="216"/>
      <c r="O24" s="216"/>
      <c r="P24" s="217">
        <f t="shared" si="1"/>
        <v>0</v>
      </c>
    </row>
    <row r="25" spans="2:16" ht="15.95" customHeight="1">
      <c r="B25" s="629"/>
      <c r="C25" s="218" t="s">
        <v>18</v>
      </c>
      <c r="D25" s="219"/>
      <c r="E25" s="219"/>
      <c r="F25" s="219"/>
      <c r="G25" s="219"/>
      <c r="H25" s="219"/>
      <c r="I25" s="219"/>
      <c r="J25" s="219"/>
      <c r="K25" s="219"/>
      <c r="L25" s="219"/>
      <c r="M25" s="219"/>
      <c r="N25" s="219"/>
      <c r="O25" s="219"/>
      <c r="P25" s="220">
        <f t="shared" si="1"/>
        <v>0</v>
      </c>
    </row>
    <row r="26" spans="2:16" ht="15.95" customHeight="1">
      <c r="B26" s="628"/>
      <c r="C26" s="215" t="s">
        <v>20</v>
      </c>
      <c r="D26" s="216"/>
      <c r="E26" s="216"/>
      <c r="F26" s="216"/>
      <c r="G26" s="216"/>
      <c r="H26" s="216"/>
      <c r="I26" s="216"/>
      <c r="J26" s="216"/>
      <c r="K26" s="216"/>
      <c r="L26" s="216"/>
      <c r="M26" s="216"/>
      <c r="N26" s="216"/>
      <c r="O26" s="216"/>
      <c r="P26" s="217">
        <f t="shared" si="1"/>
        <v>0</v>
      </c>
    </row>
    <row r="27" spans="2:16" ht="15.95" customHeight="1">
      <c r="B27" s="629"/>
      <c r="C27" s="218" t="s">
        <v>18</v>
      </c>
      <c r="D27" s="219"/>
      <c r="E27" s="219"/>
      <c r="F27" s="219"/>
      <c r="G27" s="219"/>
      <c r="H27" s="219"/>
      <c r="I27" s="219"/>
      <c r="J27" s="219"/>
      <c r="K27" s="219"/>
      <c r="L27" s="219"/>
      <c r="M27" s="219"/>
      <c r="N27" s="219"/>
      <c r="O27" s="219"/>
      <c r="P27" s="220">
        <f t="shared" si="1"/>
        <v>0</v>
      </c>
    </row>
    <row r="28" spans="2:16" ht="15.95" customHeight="1">
      <c r="B28" s="628"/>
      <c r="C28" s="215" t="s">
        <v>20</v>
      </c>
      <c r="D28" s="216"/>
      <c r="E28" s="216"/>
      <c r="F28" s="216"/>
      <c r="G28" s="216"/>
      <c r="H28" s="216"/>
      <c r="I28" s="216"/>
      <c r="J28" s="216"/>
      <c r="K28" s="216"/>
      <c r="L28" s="216"/>
      <c r="M28" s="216"/>
      <c r="N28" s="216"/>
      <c r="O28" s="216"/>
      <c r="P28" s="217">
        <f t="shared" si="1"/>
        <v>0</v>
      </c>
    </row>
    <row r="29" spans="2:16" ht="15.95" customHeight="1">
      <c r="B29" s="629"/>
      <c r="C29" s="218" t="s">
        <v>18</v>
      </c>
      <c r="D29" s="219"/>
      <c r="E29" s="219"/>
      <c r="F29" s="219"/>
      <c r="G29" s="219"/>
      <c r="H29" s="219"/>
      <c r="I29" s="219"/>
      <c r="J29" s="219"/>
      <c r="K29" s="219"/>
      <c r="L29" s="219"/>
      <c r="M29" s="219"/>
      <c r="N29" s="219"/>
      <c r="O29" s="219"/>
      <c r="P29" s="220">
        <f t="shared" si="1"/>
        <v>0</v>
      </c>
    </row>
    <row r="30" spans="2:16" ht="15" customHeight="1">
      <c r="B30" s="628"/>
      <c r="C30" s="215" t="s">
        <v>20</v>
      </c>
      <c r="D30" s="216"/>
      <c r="E30" s="216"/>
      <c r="F30" s="216"/>
      <c r="G30" s="216"/>
      <c r="H30" s="216"/>
      <c r="I30" s="216"/>
      <c r="J30" s="216"/>
      <c r="K30" s="216"/>
      <c r="L30" s="216"/>
      <c r="M30" s="216"/>
      <c r="N30" s="216"/>
      <c r="O30" s="216"/>
      <c r="P30" s="221"/>
    </row>
    <row r="31" spans="2:16" ht="15" customHeight="1">
      <c r="B31" s="629"/>
      <c r="C31" s="218" t="s">
        <v>18</v>
      </c>
      <c r="D31" s="222"/>
      <c r="E31" s="222"/>
      <c r="F31" s="222"/>
      <c r="G31" s="222"/>
      <c r="H31" s="222"/>
      <c r="I31" s="222"/>
      <c r="J31" s="222"/>
      <c r="K31" s="222"/>
      <c r="L31" s="222"/>
      <c r="M31" s="222"/>
      <c r="N31" s="222"/>
      <c r="O31" s="222"/>
      <c r="P31" s="223">
        <f t="shared" ref="P31:P51" si="2">SUM(D31:O31)</f>
        <v>0</v>
      </c>
    </row>
    <row r="32" spans="2:16" ht="15.95" customHeight="1">
      <c r="B32" s="628"/>
      <c r="C32" s="215" t="s">
        <v>20</v>
      </c>
      <c r="D32" s="216"/>
      <c r="E32" s="216"/>
      <c r="F32" s="216"/>
      <c r="G32" s="216"/>
      <c r="H32" s="216"/>
      <c r="I32" s="216"/>
      <c r="J32" s="216"/>
      <c r="K32" s="216"/>
      <c r="L32" s="216"/>
      <c r="M32" s="216"/>
      <c r="N32" s="216"/>
      <c r="O32" s="216"/>
      <c r="P32" s="217">
        <f t="shared" si="2"/>
        <v>0</v>
      </c>
    </row>
    <row r="33" spans="2:16" ht="15.95" customHeight="1">
      <c r="B33" s="629"/>
      <c r="C33" s="218" t="s">
        <v>18</v>
      </c>
      <c r="D33" s="219"/>
      <c r="E33" s="219"/>
      <c r="F33" s="219"/>
      <c r="G33" s="219"/>
      <c r="H33" s="219"/>
      <c r="I33" s="219"/>
      <c r="J33" s="219"/>
      <c r="K33" s="219"/>
      <c r="L33" s="219"/>
      <c r="M33" s="219"/>
      <c r="N33" s="219"/>
      <c r="O33" s="219"/>
      <c r="P33" s="220">
        <f t="shared" si="2"/>
        <v>0</v>
      </c>
    </row>
    <row r="34" spans="2:16" ht="15.95" customHeight="1">
      <c r="B34" s="628"/>
      <c r="C34" s="215" t="s">
        <v>20</v>
      </c>
      <c r="D34" s="216"/>
      <c r="E34" s="216"/>
      <c r="F34" s="216"/>
      <c r="G34" s="216"/>
      <c r="H34" s="216"/>
      <c r="I34" s="216"/>
      <c r="J34" s="216"/>
      <c r="K34" s="216"/>
      <c r="L34" s="216"/>
      <c r="M34" s="216"/>
      <c r="N34" s="216"/>
      <c r="O34" s="216"/>
      <c r="P34" s="217">
        <f t="shared" si="2"/>
        <v>0</v>
      </c>
    </row>
    <row r="35" spans="2:16" ht="15.95" customHeight="1">
      <c r="B35" s="629"/>
      <c r="C35" s="218" t="s">
        <v>18</v>
      </c>
      <c r="D35" s="219"/>
      <c r="E35" s="219"/>
      <c r="F35" s="219"/>
      <c r="G35" s="219"/>
      <c r="H35" s="219"/>
      <c r="I35" s="219"/>
      <c r="J35" s="219"/>
      <c r="K35" s="219"/>
      <c r="L35" s="219"/>
      <c r="M35" s="219"/>
      <c r="N35" s="219"/>
      <c r="O35" s="219"/>
      <c r="P35" s="220">
        <f t="shared" si="2"/>
        <v>0</v>
      </c>
    </row>
    <row r="36" spans="2:16" ht="15.95" customHeight="1">
      <c r="B36" s="628"/>
      <c r="C36" s="215" t="s">
        <v>20</v>
      </c>
      <c r="D36" s="216"/>
      <c r="E36" s="216"/>
      <c r="F36" s="216"/>
      <c r="G36" s="216"/>
      <c r="H36" s="216"/>
      <c r="I36" s="216"/>
      <c r="J36" s="216"/>
      <c r="K36" s="216"/>
      <c r="L36" s="216"/>
      <c r="M36" s="216"/>
      <c r="N36" s="216"/>
      <c r="O36" s="216"/>
      <c r="P36" s="217">
        <f t="shared" si="2"/>
        <v>0</v>
      </c>
    </row>
    <row r="37" spans="2:16" ht="15.95" customHeight="1">
      <c r="B37" s="629"/>
      <c r="C37" s="218" t="s">
        <v>18</v>
      </c>
      <c r="D37" s="219"/>
      <c r="E37" s="219"/>
      <c r="F37" s="219"/>
      <c r="G37" s="219"/>
      <c r="H37" s="219"/>
      <c r="I37" s="219"/>
      <c r="J37" s="219"/>
      <c r="K37" s="219"/>
      <c r="L37" s="219"/>
      <c r="M37" s="219"/>
      <c r="N37" s="219"/>
      <c r="O37" s="219"/>
      <c r="P37" s="220">
        <f t="shared" si="2"/>
        <v>0</v>
      </c>
    </row>
    <row r="38" spans="2:16" ht="15.95" customHeight="1">
      <c r="B38" s="628"/>
      <c r="C38" s="215" t="s">
        <v>20</v>
      </c>
      <c r="D38" s="216"/>
      <c r="E38" s="216"/>
      <c r="F38" s="216"/>
      <c r="G38" s="216"/>
      <c r="H38" s="216"/>
      <c r="I38" s="216"/>
      <c r="J38" s="216"/>
      <c r="K38" s="216"/>
      <c r="L38" s="216"/>
      <c r="M38" s="216"/>
      <c r="N38" s="216"/>
      <c r="O38" s="216"/>
      <c r="P38" s="217">
        <f t="shared" si="2"/>
        <v>0</v>
      </c>
    </row>
    <row r="39" spans="2:16" ht="15.95" customHeight="1">
      <c r="B39" s="629"/>
      <c r="C39" s="218" t="s">
        <v>18</v>
      </c>
      <c r="D39" s="219"/>
      <c r="E39" s="219"/>
      <c r="F39" s="219"/>
      <c r="G39" s="219"/>
      <c r="H39" s="219"/>
      <c r="I39" s="219"/>
      <c r="J39" s="219"/>
      <c r="K39" s="219"/>
      <c r="L39" s="219"/>
      <c r="M39" s="219"/>
      <c r="N39" s="219"/>
      <c r="O39" s="219"/>
      <c r="P39" s="220">
        <f t="shared" si="2"/>
        <v>0</v>
      </c>
    </row>
    <row r="40" spans="2:16" ht="15.95" customHeight="1">
      <c r="B40" s="628"/>
      <c r="C40" s="215" t="s">
        <v>20</v>
      </c>
      <c r="D40" s="216"/>
      <c r="E40" s="216"/>
      <c r="F40" s="216"/>
      <c r="G40" s="216"/>
      <c r="H40" s="216"/>
      <c r="I40" s="216"/>
      <c r="J40" s="216"/>
      <c r="K40" s="216"/>
      <c r="L40" s="216"/>
      <c r="M40" s="216"/>
      <c r="N40" s="216"/>
      <c r="O40" s="216"/>
      <c r="P40" s="217">
        <f t="shared" si="2"/>
        <v>0</v>
      </c>
    </row>
    <row r="41" spans="2:16" ht="15.95" customHeight="1">
      <c r="B41" s="629"/>
      <c r="C41" s="218" t="s">
        <v>18</v>
      </c>
      <c r="D41" s="219"/>
      <c r="E41" s="219"/>
      <c r="F41" s="219"/>
      <c r="G41" s="219"/>
      <c r="H41" s="219"/>
      <c r="I41" s="219"/>
      <c r="J41" s="219"/>
      <c r="K41" s="219"/>
      <c r="L41" s="219"/>
      <c r="M41" s="219"/>
      <c r="N41" s="219"/>
      <c r="O41" s="219"/>
      <c r="P41" s="220">
        <f t="shared" si="2"/>
        <v>0</v>
      </c>
    </row>
    <row r="42" spans="2:16" ht="15.95" customHeight="1">
      <c r="B42" s="628"/>
      <c r="C42" s="215" t="s">
        <v>20</v>
      </c>
      <c r="D42" s="216"/>
      <c r="E42" s="216"/>
      <c r="F42" s="216"/>
      <c r="G42" s="216"/>
      <c r="H42" s="216"/>
      <c r="I42" s="216"/>
      <c r="J42" s="216"/>
      <c r="K42" s="216"/>
      <c r="L42" s="216"/>
      <c r="M42" s="216"/>
      <c r="N42" s="216"/>
      <c r="O42" s="216"/>
      <c r="P42" s="217">
        <f t="shared" si="2"/>
        <v>0</v>
      </c>
    </row>
    <row r="43" spans="2:16" ht="15.95" customHeight="1">
      <c r="B43" s="629"/>
      <c r="C43" s="218" t="s">
        <v>18</v>
      </c>
      <c r="D43" s="219"/>
      <c r="E43" s="219"/>
      <c r="F43" s="219"/>
      <c r="G43" s="219"/>
      <c r="H43" s="219"/>
      <c r="I43" s="219"/>
      <c r="J43" s="219"/>
      <c r="K43" s="219"/>
      <c r="L43" s="219"/>
      <c r="M43" s="219"/>
      <c r="N43" s="219"/>
      <c r="O43" s="219"/>
      <c r="P43" s="220">
        <f t="shared" si="2"/>
        <v>0</v>
      </c>
    </row>
    <row r="44" spans="2:16" ht="15.95" customHeight="1">
      <c r="B44" s="628"/>
      <c r="C44" s="215" t="s">
        <v>20</v>
      </c>
      <c r="D44" s="216"/>
      <c r="E44" s="216"/>
      <c r="F44" s="216"/>
      <c r="G44" s="216"/>
      <c r="H44" s="216"/>
      <c r="I44" s="216"/>
      <c r="J44" s="216"/>
      <c r="K44" s="216"/>
      <c r="L44" s="216"/>
      <c r="M44" s="216"/>
      <c r="N44" s="216"/>
      <c r="O44" s="216"/>
      <c r="P44" s="217">
        <f t="shared" si="2"/>
        <v>0</v>
      </c>
    </row>
    <row r="45" spans="2:16" ht="15.95" customHeight="1">
      <c r="B45" s="629"/>
      <c r="C45" s="218" t="s">
        <v>18</v>
      </c>
      <c r="D45" s="219"/>
      <c r="E45" s="219"/>
      <c r="F45" s="219"/>
      <c r="G45" s="219"/>
      <c r="H45" s="219"/>
      <c r="I45" s="219"/>
      <c r="J45" s="219"/>
      <c r="K45" s="219"/>
      <c r="L45" s="219"/>
      <c r="M45" s="219"/>
      <c r="N45" s="219"/>
      <c r="O45" s="219"/>
      <c r="P45" s="220">
        <f t="shared" si="2"/>
        <v>0</v>
      </c>
    </row>
    <row r="46" spans="2:16" ht="15.95" customHeight="1">
      <c r="B46" s="628"/>
      <c r="C46" s="215" t="s">
        <v>20</v>
      </c>
      <c r="D46" s="216"/>
      <c r="E46" s="216"/>
      <c r="F46" s="216"/>
      <c r="G46" s="216"/>
      <c r="H46" s="216"/>
      <c r="I46" s="216"/>
      <c r="J46" s="216"/>
      <c r="K46" s="216"/>
      <c r="L46" s="216"/>
      <c r="M46" s="216"/>
      <c r="N46" s="216"/>
      <c r="O46" s="216"/>
      <c r="P46" s="217">
        <f t="shared" si="2"/>
        <v>0</v>
      </c>
    </row>
    <row r="47" spans="2:16" ht="15.95" customHeight="1">
      <c r="B47" s="629"/>
      <c r="C47" s="218" t="s">
        <v>18</v>
      </c>
      <c r="D47" s="219"/>
      <c r="E47" s="219"/>
      <c r="F47" s="219"/>
      <c r="G47" s="219"/>
      <c r="H47" s="219"/>
      <c r="I47" s="219"/>
      <c r="J47" s="219"/>
      <c r="K47" s="219"/>
      <c r="L47" s="219"/>
      <c r="M47" s="219"/>
      <c r="N47" s="219"/>
      <c r="O47" s="219"/>
      <c r="P47" s="220">
        <f t="shared" si="2"/>
        <v>0</v>
      </c>
    </row>
    <row r="48" spans="2:16" ht="15.95" customHeight="1">
      <c r="B48" s="628"/>
      <c r="C48" s="215" t="s">
        <v>20</v>
      </c>
      <c r="D48" s="216"/>
      <c r="E48" s="216"/>
      <c r="F48" s="216"/>
      <c r="G48" s="216"/>
      <c r="H48" s="216"/>
      <c r="I48" s="216"/>
      <c r="J48" s="216"/>
      <c r="K48" s="216"/>
      <c r="L48" s="216"/>
      <c r="M48" s="216"/>
      <c r="N48" s="216"/>
      <c r="O48" s="216"/>
      <c r="P48" s="217">
        <f t="shared" si="2"/>
        <v>0</v>
      </c>
    </row>
    <row r="49" spans="2:16" ht="15.95" customHeight="1">
      <c r="B49" s="629"/>
      <c r="C49" s="218" t="s">
        <v>18</v>
      </c>
      <c r="D49" s="219"/>
      <c r="E49" s="219"/>
      <c r="F49" s="219"/>
      <c r="G49" s="219"/>
      <c r="H49" s="219"/>
      <c r="I49" s="219"/>
      <c r="J49" s="219"/>
      <c r="K49" s="219"/>
      <c r="L49" s="219"/>
      <c r="M49" s="219"/>
      <c r="N49" s="219"/>
      <c r="O49" s="219"/>
      <c r="P49" s="220">
        <f t="shared" si="2"/>
        <v>0</v>
      </c>
    </row>
    <row r="50" spans="2:16" ht="15.95" customHeight="1">
      <c r="B50" s="628"/>
      <c r="C50" s="215" t="s">
        <v>20</v>
      </c>
      <c r="D50" s="216"/>
      <c r="E50" s="216"/>
      <c r="F50" s="216"/>
      <c r="G50" s="216"/>
      <c r="H50" s="216"/>
      <c r="I50" s="216"/>
      <c r="J50" s="216"/>
      <c r="K50" s="216"/>
      <c r="L50" s="216"/>
      <c r="M50" s="216"/>
      <c r="N50" s="216"/>
      <c r="O50" s="216"/>
      <c r="P50" s="217">
        <f t="shared" si="2"/>
        <v>0</v>
      </c>
    </row>
    <row r="51" spans="2:16" ht="15.95" customHeight="1">
      <c r="B51" s="629"/>
      <c r="C51" s="218" t="s">
        <v>18</v>
      </c>
      <c r="D51" s="219"/>
      <c r="E51" s="219"/>
      <c r="F51" s="219"/>
      <c r="G51" s="219"/>
      <c r="H51" s="219"/>
      <c r="I51" s="219"/>
      <c r="J51" s="219"/>
      <c r="K51" s="219"/>
      <c r="L51" s="219"/>
      <c r="M51" s="219"/>
      <c r="N51" s="219"/>
      <c r="O51" s="219"/>
      <c r="P51" s="220">
        <f t="shared" si="2"/>
        <v>0</v>
      </c>
    </row>
    <row r="52" spans="2:16" ht="20.100000000000001" customHeight="1">
      <c r="B52" s="584" t="s">
        <v>22</v>
      </c>
      <c r="C52" s="586"/>
      <c r="D52" s="224">
        <f>SUM(D7+D9+D11+D13+D15+D17+D19+D21+D23+D25+D27+D29+D31+D33+D35+D37+D39+D41+D43+D45+D47+D49+D51)</f>
        <v>0</v>
      </c>
      <c r="E52" s="224">
        <f t="shared" ref="E52:P52" si="3">SUM(E7+E9+E11+E13+E15+E17+E19+E21+E23+E25+E27+E29+E31+E33+E35+E37+E39+E41+E43+E45+E47+E49+E51)</f>
        <v>0</v>
      </c>
      <c r="F52" s="224">
        <f t="shared" si="3"/>
        <v>0</v>
      </c>
      <c r="G52" s="224">
        <f t="shared" si="3"/>
        <v>0</v>
      </c>
      <c r="H52" s="224">
        <f t="shared" si="3"/>
        <v>0</v>
      </c>
      <c r="I52" s="224">
        <f t="shared" si="3"/>
        <v>0</v>
      </c>
      <c r="J52" s="224">
        <f t="shared" si="3"/>
        <v>0</v>
      </c>
      <c r="K52" s="224">
        <f t="shared" si="3"/>
        <v>0</v>
      </c>
      <c r="L52" s="224">
        <f t="shared" si="3"/>
        <v>0</v>
      </c>
      <c r="M52" s="224">
        <f t="shared" si="3"/>
        <v>0</v>
      </c>
      <c r="N52" s="224">
        <f t="shared" si="3"/>
        <v>0</v>
      </c>
      <c r="O52" s="224">
        <f t="shared" si="3"/>
        <v>0</v>
      </c>
      <c r="P52" s="225">
        <f t="shared" si="3"/>
        <v>0</v>
      </c>
    </row>
    <row r="53" spans="2:16" ht="15.95" customHeight="1">
      <c r="B53" s="226"/>
    </row>
    <row r="54" spans="2:16" ht="15.95" customHeight="1">
      <c r="B54" s="1" t="s">
        <v>75</v>
      </c>
    </row>
    <row r="55" spans="2:16" ht="15.95" customHeight="1">
      <c r="B55" s="227"/>
      <c r="C55" s="228" t="s">
        <v>72</v>
      </c>
      <c r="D55" s="229">
        <v>6</v>
      </c>
      <c r="E55" s="230">
        <v>12</v>
      </c>
      <c r="F55" s="230">
        <v>12</v>
      </c>
      <c r="G55" s="230">
        <v>12</v>
      </c>
      <c r="H55" s="230">
        <v>12</v>
      </c>
      <c r="I55" s="230">
        <v>12</v>
      </c>
      <c r="J55" s="230">
        <v>12</v>
      </c>
      <c r="K55" s="230">
        <v>12</v>
      </c>
      <c r="L55" s="230">
        <v>12</v>
      </c>
      <c r="M55" s="230">
        <v>12</v>
      </c>
      <c r="N55" s="230">
        <v>12</v>
      </c>
      <c r="O55" s="230">
        <v>12</v>
      </c>
      <c r="P55" s="231">
        <f>SUM(D55:O55)</f>
        <v>138</v>
      </c>
    </row>
    <row r="56" spans="2:16" ht="15.95" customHeight="1">
      <c r="B56" s="232" t="s">
        <v>77</v>
      </c>
      <c r="C56" s="233" t="s">
        <v>82</v>
      </c>
      <c r="D56" s="234">
        <f t="shared" ref="D56:O56" si="4">$P57*D55</f>
        <v>0</v>
      </c>
      <c r="E56" s="235">
        <f t="shared" si="4"/>
        <v>0</v>
      </c>
      <c r="F56" s="235">
        <f t="shared" si="4"/>
        <v>0</v>
      </c>
      <c r="G56" s="235">
        <f t="shared" si="4"/>
        <v>0</v>
      </c>
      <c r="H56" s="235">
        <f t="shared" si="4"/>
        <v>0</v>
      </c>
      <c r="I56" s="235">
        <f t="shared" si="4"/>
        <v>0</v>
      </c>
      <c r="J56" s="235">
        <f t="shared" si="4"/>
        <v>0</v>
      </c>
      <c r="K56" s="235">
        <f t="shared" si="4"/>
        <v>0</v>
      </c>
      <c r="L56" s="235">
        <f t="shared" si="4"/>
        <v>0</v>
      </c>
      <c r="M56" s="235">
        <f t="shared" si="4"/>
        <v>0</v>
      </c>
      <c r="N56" s="235">
        <f t="shared" si="4"/>
        <v>0</v>
      </c>
      <c r="O56" s="235">
        <f t="shared" si="4"/>
        <v>0</v>
      </c>
      <c r="P56" s="236">
        <f>SUM(D56:O56)</f>
        <v>0</v>
      </c>
    </row>
    <row r="57" spans="2:16" ht="15.95" customHeight="1">
      <c r="B57" s="237" t="s">
        <v>80</v>
      </c>
      <c r="C57" s="238" t="s">
        <v>83</v>
      </c>
      <c r="D57" s="239">
        <f>D56/D55</f>
        <v>0</v>
      </c>
      <c r="E57" s="240">
        <f t="shared" ref="E57:O57" si="5">E56/E55</f>
        <v>0</v>
      </c>
      <c r="F57" s="240">
        <f t="shared" si="5"/>
        <v>0</v>
      </c>
      <c r="G57" s="240">
        <f t="shared" si="5"/>
        <v>0</v>
      </c>
      <c r="H57" s="240">
        <f t="shared" si="5"/>
        <v>0</v>
      </c>
      <c r="I57" s="240">
        <f t="shared" si="5"/>
        <v>0</v>
      </c>
      <c r="J57" s="240">
        <f t="shared" si="5"/>
        <v>0</v>
      </c>
      <c r="K57" s="240">
        <f t="shared" si="5"/>
        <v>0</v>
      </c>
      <c r="L57" s="240">
        <f t="shared" si="5"/>
        <v>0</v>
      </c>
      <c r="M57" s="240">
        <f t="shared" si="5"/>
        <v>0</v>
      </c>
      <c r="N57" s="240">
        <f t="shared" si="5"/>
        <v>0</v>
      </c>
      <c r="O57" s="240">
        <f t="shared" si="5"/>
        <v>0</v>
      </c>
      <c r="P57" s="241">
        <f>P52/233</f>
        <v>0</v>
      </c>
    </row>
    <row r="58" spans="2:16" ht="15.95" customHeight="1">
      <c r="B58" s="22"/>
      <c r="C58" s="242"/>
      <c r="D58" s="243"/>
      <c r="E58" s="243"/>
      <c r="F58" s="243"/>
      <c r="G58" s="243"/>
      <c r="H58" s="243"/>
      <c r="I58" s="243"/>
      <c r="J58" s="243"/>
      <c r="K58" s="243"/>
      <c r="L58" s="243"/>
      <c r="M58" s="243"/>
      <c r="N58" s="243"/>
      <c r="O58" s="243"/>
      <c r="P58" s="243"/>
    </row>
    <row r="59" spans="2:16" ht="15.95" customHeight="1"/>
    <row r="60" spans="2:16" ht="15.95" customHeight="1">
      <c r="B60" s="32"/>
      <c r="C60" s="32"/>
      <c r="D60" s="32"/>
      <c r="E60" s="32"/>
      <c r="F60" s="32"/>
    </row>
    <row r="61" spans="2:16" ht="15.95" customHeight="1">
      <c r="B61" s="32"/>
      <c r="C61" s="32"/>
      <c r="D61" s="32"/>
      <c r="E61" s="32"/>
      <c r="F61" s="32"/>
    </row>
    <row r="62" spans="2:16" ht="15.95" customHeight="1">
      <c r="B62" s="32"/>
      <c r="C62" s="32"/>
      <c r="D62" s="32"/>
      <c r="E62" s="32"/>
      <c r="F62" s="32"/>
    </row>
    <row r="63" spans="2:16" ht="15.95" customHeight="1">
      <c r="B63" s="32"/>
      <c r="C63" s="32"/>
      <c r="D63" s="32"/>
      <c r="E63" s="32"/>
      <c r="F63" s="32"/>
    </row>
  </sheetData>
  <sheetProtection insertRows="0"/>
  <protectedRanges>
    <protectedRange sqref="A59:II61" name="範囲3_1"/>
    <protectedRange sqref="C30:O30 B32:O51 B6:O29" name="範囲1_1"/>
    <protectedRange sqref="B30 B31:O31" name="範囲1_2"/>
  </protectedRanges>
  <mergeCells count="28">
    <mergeCell ref="B46:B47"/>
    <mergeCell ref="B48:B49"/>
    <mergeCell ref="B50:B51"/>
    <mergeCell ref="B52:C52"/>
    <mergeCell ref="B34:B35"/>
    <mergeCell ref="B36:B37"/>
    <mergeCell ref="B38:B39"/>
    <mergeCell ref="B40:B41"/>
    <mergeCell ref="B42:B43"/>
    <mergeCell ref="B44:B45"/>
    <mergeCell ref="B32:B33"/>
    <mergeCell ref="B10:B11"/>
    <mergeCell ref="B12:B13"/>
    <mergeCell ref="B14:B15"/>
    <mergeCell ref="B16:B17"/>
    <mergeCell ref="B18:B19"/>
    <mergeCell ref="B20:B21"/>
    <mergeCell ref="B22:B23"/>
    <mergeCell ref="B24:B25"/>
    <mergeCell ref="B26:B27"/>
    <mergeCell ref="B28:B29"/>
    <mergeCell ref="B30:B31"/>
    <mergeCell ref="B8:B9"/>
    <mergeCell ref="B2:P2"/>
    <mergeCell ref="B4:C5"/>
    <mergeCell ref="D4:O4"/>
    <mergeCell ref="P4:P5"/>
    <mergeCell ref="B6:B7"/>
  </mergeCells>
  <phoneticPr fontId="3"/>
  <printOptions horizontalCentered="1"/>
  <pageMargins left="0.51181102362204722" right="0.59055118110236227" top="0.98425196850393704" bottom="0.39370078740157483" header="0.51181102362204722" footer="0.23622047244094491"/>
  <pageSetup paperSize="8" scale="77" orientation="landscape" r:id="rId1"/>
  <headerFooter alignWithMargins="0"/>
  <rowBreaks count="1" manualBreakCount="1">
    <brk id="41" min="1" max="1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0"/>
  <sheetViews>
    <sheetView showGridLines="0" view="pageBreakPreview" zoomScaleNormal="85" zoomScaleSheetLayoutView="100" workbookViewId="0">
      <selection activeCell="S37" sqref="S37"/>
    </sheetView>
  </sheetViews>
  <sheetFormatPr defaultColWidth="9" defaultRowHeight="30" customHeight="1"/>
  <cols>
    <col min="1" max="1" width="2.625" style="32" customWidth="1"/>
    <col min="2" max="2" width="4.625" style="157" customWidth="1"/>
    <col min="3" max="3" width="23.625" style="157" customWidth="1"/>
    <col min="4" max="4" width="8.625" style="157" customWidth="1"/>
    <col min="5" max="16" width="9.125" style="32" customWidth="1"/>
    <col min="17" max="17" width="11.125" style="32" customWidth="1"/>
    <col min="18" max="16384" width="9" style="32"/>
  </cols>
  <sheetData>
    <row r="1" spans="2:17" ht="15" customHeight="1">
      <c r="B1" s="226" t="s">
        <v>265</v>
      </c>
    </row>
    <row r="2" spans="2:17" s="30" customFormat="1" ht="30" customHeight="1">
      <c r="B2" s="589" t="s">
        <v>208</v>
      </c>
      <c r="C2" s="589"/>
      <c r="D2" s="589"/>
      <c r="E2" s="589"/>
      <c r="F2" s="589"/>
      <c r="G2" s="589"/>
      <c r="H2" s="589"/>
      <c r="I2" s="589"/>
      <c r="J2" s="589"/>
      <c r="K2" s="589"/>
      <c r="L2" s="589"/>
      <c r="M2" s="589"/>
      <c r="N2" s="589"/>
      <c r="O2" s="589"/>
      <c r="P2" s="589"/>
      <c r="Q2" s="589"/>
    </row>
    <row r="3" spans="2:17" s="30" customFormat="1" ht="20.100000000000001" customHeight="1">
      <c r="B3" s="7"/>
      <c r="C3" s="36"/>
      <c r="D3" s="158"/>
      <c r="Q3" s="23" t="s">
        <v>38</v>
      </c>
    </row>
    <row r="4" spans="2:17" ht="20.100000000000001" customHeight="1">
      <c r="B4" s="632" t="s">
        <v>25</v>
      </c>
      <c r="C4" s="633"/>
      <c r="D4" s="582" t="s">
        <v>71</v>
      </c>
      <c r="E4" s="630" t="s">
        <v>66</v>
      </c>
      <c r="F4" s="631"/>
      <c r="G4" s="631"/>
      <c r="H4" s="631"/>
      <c r="I4" s="631"/>
      <c r="J4" s="631"/>
      <c r="K4" s="631"/>
      <c r="L4" s="631"/>
      <c r="M4" s="631"/>
      <c r="N4" s="631"/>
      <c r="O4" s="631"/>
      <c r="P4" s="631"/>
      <c r="Q4" s="644"/>
    </row>
    <row r="5" spans="2:17" s="157" customFormat="1" ht="30" customHeight="1">
      <c r="B5" s="537"/>
      <c r="C5" s="634"/>
      <c r="D5" s="583"/>
      <c r="E5" s="70" t="s">
        <v>154</v>
      </c>
      <c r="F5" s="70" t="s">
        <v>155</v>
      </c>
      <c r="G5" s="70" t="s">
        <v>156</v>
      </c>
      <c r="H5" s="70" t="s">
        <v>157</v>
      </c>
      <c r="I5" s="70" t="s">
        <v>166</v>
      </c>
      <c r="J5" s="70" t="s">
        <v>158</v>
      </c>
      <c r="K5" s="70" t="s">
        <v>159</v>
      </c>
      <c r="L5" s="70" t="s">
        <v>160</v>
      </c>
      <c r="M5" s="70" t="s">
        <v>161</v>
      </c>
      <c r="N5" s="70" t="s">
        <v>162</v>
      </c>
      <c r="O5" s="70" t="s">
        <v>163</v>
      </c>
      <c r="P5" s="70" t="s">
        <v>164</v>
      </c>
      <c r="Q5" s="159" t="s">
        <v>67</v>
      </c>
    </row>
    <row r="6" spans="2:17" ht="26.1" customHeight="1">
      <c r="B6" s="641" t="s">
        <v>50</v>
      </c>
      <c r="C6" s="160"/>
      <c r="D6" s="161"/>
      <c r="E6" s="162"/>
      <c r="F6" s="163"/>
      <c r="G6" s="163"/>
      <c r="H6" s="163"/>
      <c r="I6" s="163"/>
      <c r="J6" s="163"/>
      <c r="K6" s="163"/>
      <c r="L6" s="163"/>
      <c r="M6" s="163"/>
      <c r="N6" s="163"/>
      <c r="O6" s="163"/>
      <c r="P6" s="163"/>
      <c r="Q6" s="164">
        <f>SUM(E6:P6)</f>
        <v>0</v>
      </c>
    </row>
    <row r="7" spans="2:17" ht="26.1" customHeight="1">
      <c r="B7" s="642"/>
      <c r="C7" s="165"/>
      <c r="D7" s="166"/>
      <c r="E7" s="167"/>
      <c r="F7" s="168"/>
      <c r="G7" s="168"/>
      <c r="H7" s="168"/>
      <c r="I7" s="168"/>
      <c r="J7" s="168"/>
      <c r="K7" s="168"/>
      <c r="L7" s="168"/>
      <c r="M7" s="168"/>
      <c r="N7" s="168"/>
      <c r="O7" s="168"/>
      <c r="P7" s="168"/>
      <c r="Q7" s="169">
        <f>SUM(E7:P7)</f>
        <v>0</v>
      </c>
    </row>
    <row r="8" spans="2:17" ht="26.1" customHeight="1">
      <c r="B8" s="642"/>
      <c r="C8" s="165"/>
      <c r="D8" s="166"/>
      <c r="E8" s="167"/>
      <c r="F8" s="168"/>
      <c r="G8" s="168"/>
      <c r="H8" s="168"/>
      <c r="I8" s="168"/>
      <c r="J8" s="168"/>
      <c r="K8" s="168"/>
      <c r="L8" s="168"/>
      <c r="M8" s="168"/>
      <c r="N8" s="168"/>
      <c r="O8" s="168"/>
      <c r="P8" s="168"/>
      <c r="Q8" s="169"/>
    </row>
    <row r="9" spans="2:17" ht="26.1" customHeight="1">
      <c r="B9" s="642"/>
      <c r="C9" s="165"/>
      <c r="D9" s="166"/>
      <c r="E9" s="167"/>
      <c r="F9" s="168"/>
      <c r="G9" s="168"/>
      <c r="H9" s="168"/>
      <c r="I9" s="168"/>
      <c r="J9" s="168"/>
      <c r="K9" s="168"/>
      <c r="L9" s="168"/>
      <c r="M9" s="168"/>
      <c r="N9" s="168"/>
      <c r="O9" s="168"/>
      <c r="P9" s="168"/>
      <c r="Q9" s="169">
        <f>SUM(E9:P9)</f>
        <v>0</v>
      </c>
    </row>
    <row r="10" spans="2:17" ht="26.1" customHeight="1">
      <c r="B10" s="642"/>
      <c r="C10" s="170"/>
      <c r="D10" s="166"/>
      <c r="E10" s="167"/>
      <c r="F10" s="168"/>
      <c r="G10" s="168"/>
      <c r="H10" s="168"/>
      <c r="I10" s="168"/>
      <c r="J10" s="168"/>
      <c r="K10" s="168"/>
      <c r="L10" s="168"/>
      <c r="M10" s="168"/>
      <c r="N10" s="168"/>
      <c r="O10" s="168"/>
      <c r="P10" s="168"/>
      <c r="Q10" s="169">
        <f>SUM(E10:P10)</f>
        <v>0</v>
      </c>
    </row>
    <row r="11" spans="2:17" ht="26.1" customHeight="1">
      <c r="B11" s="642"/>
      <c r="C11" s="170"/>
      <c r="D11" s="166"/>
      <c r="E11" s="167"/>
      <c r="F11" s="168"/>
      <c r="G11" s="168"/>
      <c r="H11" s="168"/>
      <c r="I11" s="168"/>
      <c r="J11" s="168"/>
      <c r="K11" s="168"/>
      <c r="L11" s="168"/>
      <c r="M11" s="168"/>
      <c r="N11" s="168"/>
      <c r="O11" s="168"/>
      <c r="P11" s="168"/>
      <c r="Q11" s="169">
        <f>SUM(E11:P11)</f>
        <v>0</v>
      </c>
    </row>
    <row r="12" spans="2:17" ht="26.1" customHeight="1">
      <c r="B12" s="642"/>
      <c r="C12" s="170"/>
      <c r="D12" s="166"/>
      <c r="E12" s="167"/>
      <c r="F12" s="168"/>
      <c r="G12" s="168"/>
      <c r="H12" s="168"/>
      <c r="I12" s="168"/>
      <c r="J12" s="168"/>
      <c r="K12" s="168"/>
      <c r="L12" s="168"/>
      <c r="M12" s="168"/>
      <c r="N12" s="168"/>
      <c r="O12" s="168"/>
      <c r="P12" s="168"/>
      <c r="Q12" s="169"/>
    </row>
    <row r="13" spans="2:17" ht="26.1" customHeight="1">
      <c r="B13" s="642"/>
      <c r="C13" s="170"/>
      <c r="D13" s="166"/>
      <c r="E13" s="167"/>
      <c r="F13" s="168"/>
      <c r="G13" s="168"/>
      <c r="H13" s="168"/>
      <c r="I13" s="168"/>
      <c r="J13" s="168"/>
      <c r="K13" s="168"/>
      <c r="L13" s="168"/>
      <c r="M13" s="168"/>
      <c r="N13" s="168"/>
      <c r="O13" s="168"/>
      <c r="P13" s="168"/>
      <c r="Q13" s="169">
        <f>SUM(E13:P13)</f>
        <v>0</v>
      </c>
    </row>
    <row r="14" spans="2:17" ht="26.1" customHeight="1">
      <c r="B14" s="642"/>
      <c r="C14" s="170"/>
      <c r="D14" s="166"/>
      <c r="E14" s="167"/>
      <c r="F14" s="168"/>
      <c r="G14" s="168"/>
      <c r="H14" s="168"/>
      <c r="I14" s="168"/>
      <c r="J14" s="168"/>
      <c r="K14" s="168"/>
      <c r="L14" s="168"/>
      <c r="M14" s="168"/>
      <c r="N14" s="168"/>
      <c r="O14" s="168"/>
      <c r="P14" s="168"/>
      <c r="Q14" s="169">
        <f>SUM(E14:P14)</f>
        <v>0</v>
      </c>
    </row>
    <row r="15" spans="2:17" ht="26.1" customHeight="1">
      <c r="B15" s="643"/>
      <c r="C15" s="170"/>
      <c r="D15" s="166"/>
      <c r="E15" s="167"/>
      <c r="F15" s="168"/>
      <c r="G15" s="168"/>
      <c r="H15" s="168"/>
      <c r="I15" s="168"/>
      <c r="J15" s="168"/>
      <c r="K15" s="168"/>
      <c r="L15" s="168"/>
      <c r="M15" s="168"/>
      <c r="N15" s="168"/>
      <c r="O15" s="168"/>
      <c r="P15" s="168"/>
      <c r="Q15" s="169">
        <f>SUM(E15:P15)</f>
        <v>0</v>
      </c>
    </row>
    <row r="16" spans="2:17" ht="26.1" customHeight="1">
      <c r="B16" s="637" t="s">
        <v>3</v>
      </c>
      <c r="C16" s="638"/>
      <c r="D16" s="171"/>
      <c r="E16" s="172">
        <f t="shared" ref="E16:Q16" si="0">SUM(E6:E15)</f>
        <v>0</v>
      </c>
      <c r="F16" s="173">
        <f t="shared" si="0"/>
        <v>0</v>
      </c>
      <c r="G16" s="173">
        <f t="shared" si="0"/>
        <v>0</v>
      </c>
      <c r="H16" s="173">
        <f t="shared" si="0"/>
        <v>0</v>
      </c>
      <c r="I16" s="173">
        <f t="shared" si="0"/>
        <v>0</v>
      </c>
      <c r="J16" s="173">
        <f t="shared" si="0"/>
        <v>0</v>
      </c>
      <c r="K16" s="173">
        <f t="shared" si="0"/>
        <v>0</v>
      </c>
      <c r="L16" s="173">
        <f t="shared" si="0"/>
        <v>0</v>
      </c>
      <c r="M16" s="173">
        <f t="shared" si="0"/>
        <v>0</v>
      </c>
      <c r="N16" s="173">
        <f t="shared" si="0"/>
        <v>0</v>
      </c>
      <c r="O16" s="173">
        <f t="shared" si="0"/>
        <v>0</v>
      </c>
      <c r="P16" s="173">
        <f t="shared" si="0"/>
        <v>0</v>
      </c>
      <c r="Q16" s="174">
        <f t="shared" si="0"/>
        <v>0</v>
      </c>
    </row>
    <row r="17" spans="2:32" ht="26.1" customHeight="1">
      <c r="B17" s="641" t="s">
        <v>128</v>
      </c>
      <c r="C17" s="175"/>
      <c r="D17" s="176" t="s">
        <v>70</v>
      </c>
      <c r="E17" s="177"/>
      <c r="F17" s="178"/>
      <c r="G17" s="178"/>
      <c r="H17" s="178"/>
      <c r="I17" s="178"/>
      <c r="J17" s="178"/>
      <c r="K17" s="178"/>
      <c r="L17" s="178"/>
      <c r="M17" s="178"/>
      <c r="N17" s="178"/>
      <c r="O17" s="178"/>
      <c r="P17" s="178"/>
      <c r="Q17" s="179">
        <f t="shared" ref="Q17:Q25" si="1">SUM(E17:P17)</f>
        <v>0</v>
      </c>
    </row>
    <row r="18" spans="2:32" ht="26.1" customHeight="1">
      <c r="B18" s="642"/>
      <c r="C18" s="175"/>
      <c r="D18" s="180" t="s">
        <v>70</v>
      </c>
      <c r="E18" s="167"/>
      <c r="F18" s="168"/>
      <c r="G18" s="168"/>
      <c r="H18" s="168"/>
      <c r="I18" s="168"/>
      <c r="J18" s="168"/>
      <c r="K18" s="168"/>
      <c r="L18" s="168"/>
      <c r="M18" s="168"/>
      <c r="N18" s="168"/>
      <c r="O18" s="168"/>
      <c r="P18" s="168"/>
      <c r="Q18" s="169">
        <f t="shared" si="1"/>
        <v>0</v>
      </c>
    </row>
    <row r="19" spans="2:32" ht="26.1" customHeight="1">
      <c r="B19" s="642"/>
      <c r="C19" s="175"/>
      <c r="D19" s="180" t="s">
        <v>70</v>
      </c>
      <c r="E19" s="167"/>
      <c r="F19" s="168"/>
      <c r="G19" s="168"/>
      <c r="H19" s="168"/>
      <c r="I19" s="168"/>
      <c r="J19" s="168"/>
      <c r="K19" s="168"/>
      <c r="L19" s="168"/>
      <c r="M19" s="168"/>
      <c r="N19" s="168"/>
      <c r="O19" s="168"/>
      <c r="P19" s="168"/>
      <c r="Q19" s="169">
        <f t="shared" si="1"/>
        <v>0</v>
      </c>
    </row>
    <row r="20" spans="2:32" ht="26.1" customHeight="1">
      <c r="B20" s="642"/>
      <c r="C20" s="175"/>
      <c r="D20" s="180" t="s">
        <v>70</v>
      </c>
      <c r="E20" s="167"/>
      <c r="F20" s="168"/>
      <c r="G20" s="168"/>
      <c r="H20" s="168"/>
      <c r="I20" s="168"/>
      <c r="J20" s="168"/>
      <c r="K20" s="168"/>
      <c r="L20" s="168"/>
      <c r="M20" s="168"/>
      <c r="N20" s="168"/>
      <c r="O20" s="168"/>
      <c r="P20" s="168"/>
      <c r="Q20" s="169">
        <f t="shared" si="1"/>
        <v>0</v>
      </c>
    </row>
    <row r="21" spans="2:32" ht="26.1" customHeight="1">
      <c r="B21" s="642"/>
      <c r="C21" s="175"/>
      <c r="D21" s="180" t="s">
        <v>70</v>
      </c>
      <c r="E21" s="167"/>
      <c r="F21" s="168"/>
      <c r="G21" s="168"/>
      <c r="H21" s="168"/>
      <c r="I21" s="168"/>
      <c r="J21" s="168"/>
      <c r="K21" s="168"/>
      <c r="L21" s="168"/>
      <c r="M21" s="168"/>
      <c r="N21" s="168"/>
      <c r="O21" s="168"/>
      <c r="P21" s="168"/>
      <c r="Q21" s="169">
        <f t="shared" si="1"/>
        <v>0</v>
      </c>
    </row>
    <row r="22" spans="2:32" ht="26.1" customHeight="1">
      <c r="B22" s="642"/>
      <c r="C22" s="175"/>
      <c r="D22" s="180" t="s">
        <v>70</v>
      </c>
      <c r="E22" s="167"/>
      <c r="F22" s="168"/>
      <c r="G22" s="168" t="s">
        <v>127</v>
      </c>
      <c r="H22" s="168"/>
      <c r="I22" s="168"/>
      <c r="J22" s="168"/>
      <c r="K22" s="168"/>
      <c r="L22" s="168"/>
      <c r="M22" s="168"/>
      <c r="N22" s="168"/>
      <c r="O22" s="168"/>
      <c r="P22" s="168"/>
      <c r="Q22" s="169">
        <f t="shared" si="1"/>
        <v>0</v>
      </c>
    </row>
    <row r="23" spans="2:32" ht="26.1" customHeight="1">
      <c r="B23" s="642"/>
      <c r="C23" s="175"/>
      <c r="D23" s="180" t="s">
        <v>70</v>
      </c>
      <c r="E23" s="167"/>
      <c r="F23" s="168"/>
      <c r="G23" s="168"/>
      <c r="H23" s="168"/>
      <c r="I23" s="168"/>
      <c r="J23" s="168"/>
      <c r="K23" s="168"/>
      <c r="L23" s="168"/>
      <c r="M23" s="168"/>
      <c r="N23" s="168"/>
      <c r="O23" s="168"/>
      <c r="P23" s="168"/>
      <c r="Q23" s="169">
        <f t="shared" si="1"/>
        <v>0</v>
      </c>
    </row>
    <row r="24" spans="2:32" ht="26.1" customHeight="1">
      <c r="B24" s="642"/>
      <c r="C24" s="175"/>
      <c r="D24" s="180" t="s">
        <v>70</v>
      </c>
      <c r="E24" s="167"/>
      <c r="F24" s="168"/>
      <c r="G24" s="168"/>
      <c r="H24" s="168"/>
      <c r="I24" s="168"/>
      <c r="J24" s="168"/>
      <c r="K24" s="168"/>
      <c r="L24" s="168"/>
      <c r="M24" s="168"/>
      <c r="N24" s="168"/>
      <c r="O24" s="168"/>
      <c r="P24" s="168"/>
      <c r="Q24" s="169">
        <f t="shared" si="1"/>
        <v>0</v>
      </c>
    </row>
    <row r="25" spans="2:32" ht="26.1" customHeight="1">
      <c r="B25" s="643"/>
      <c r="C25" s="175"/>
      <c r="D25" s="180" t="s">
        <v>70</v>
      </c>
      <c r="E25" s="167"/>
      <c r="F25" s="168"/>
      <c r="G25" s="168"/>
      <c r="H25" s="168"/>
      <c r="I25" s="168"/>
      <c r="J25" s="168"/>
      <c r="K25" s="168"/>
      <c r="L25" s="168"/>
      <c r="M25" s="168"/>
      <c r="N25" s="168"/>
      <c r="O25" s="168"/>
      <c r="P25" s="168"/>
      <c r="Q25" s="169">
        <f t="shared" si="1"/>
        <v>0</v>
      </c>
    </row>
    <row r="26" spans="2:32" ht="26.1" customHeight="1">
      <c r="B26" s="584"/>
      <c r="C26" s="585"/>
      <c r="D26" s="181"/>
      <c r="E26" s="172">
        <f t="shared" ref="E26:Q26" si="2">SUM(E17:E25)</f>
        <v>0</v>
      </c>
      <c r="F26" s="173">
        <f t="shared" si="2"/>
        <v>0</v>
      </c>
      <c r="G26" s="173">
        <f t="shared" si="2"/>
        <v>0</v>
      </c>
      <c r="H26" s="173">
        <f t="shared" si="2"/>
        <v>0</v>
      </c>
      <c r="I26" s="173">
        <f t="shared" si="2"/>
        <v>0</v>
      </c>
      <c r="J26" s="173">
        <f t="shared" si="2"/>
        <v>0</v>
      </c>
      <c r="K26" s="173">
        <f t="shared" si="2"/>
        <v>0</v>
      </c>
      <c r="L26" s="173">
        <f t="shared" si="2"/>
        <v>0</v>
      </c>
      <c r="M26" s="173">
        <f t="shared" si="2"/>
        <v>0</v>
      </c>
      <c r="N26" s="173">
        <f t="shared" si="2"/>
        <v>0</v>
      </c>
      <c r="O26" s="173">
        <f t="shared" si="2"/>
        <v>0</v>
      </c>
      <c r="P26" s="173">
        <f t="shared" si="2"/>
        <v>0</v>
      </c>
      <c r="Q26" s="174">
        <f t="shared" si="2"/>
        <v>0</v>
      </c>
    </row>
    <row r="27" spans="2:32" ht="21.95" customHeight="1">
      <c r="B27" s="639" t="s">
        <v>34</v>
      </c>
      <c r="C27" s="182"/>
      <c r="D27" s="183"/>
      <c r="E27" s="184"/>
      <c r="F27" s="185"/>
      <c r="G27" s="185"/>
      <c r="H27" s="185"/>
      <c r="I27" s="185"/>
      <c r="J27" s="185"/>
      <c r="K27" s="185"/>
      <c r="L27" s="185"/>
      <c r="M27" s="185"/>
      <c r="N27" s="185"/>
      <c r="O27" s="185"/>
      <c r="P27" s="185"/>
      <c r="Q27" s="186"/>
      <c r="R27" s="187"/>
      <c r="S27" s="187"/>
      <c r="T27" s="187"/>
      <c r="U27" s="187"/>
      <c r="V27" s="187"/>
      <c r="W27" s="187"/>
      <c r="X27" s="187"/>
      <c r="Y27" s="187"/>
      <c r="Z27" s="187"/>
      <c r="AA27" s="187"/>
      <c r="AB27" s="187"/>
      <c r="AC27" s="187"/>
      <c r="AD27" s="187"/>
      <c r="AE27" s="187"/>
      <c r="AF27" s="187"/>
    </row>
    <row r="28" spans="2:32" ht="21.95" customHeight="1">
      <c r="B28" s="640"/>
      <c r="C28" s="188"/>
      <c r="D28" s="189"/>
      <c r="E28" s="190"/>
      <c r="F28" s="191"/>
      <c r="G28" s="191"/>
      <c r="H28" s="191"/>
      <c r="I28" s="191"/>
      <c r="J28" s="191"/>
      <c r="K28" s="191"/>
      <c r="L28" s="191"/>
      <c r="M28" s="191"/>
      <c r="N28" s="191"/>
      <c r="O28" s="191"/>
      <c r="P28" s="191"/>
      <c r="Q28" s="192"/>
      <c r="R28" s="187"/>
      <c r="S28" s="187"/>
      <c r="T28" s="187"/>
      <c r="U28" s="187"/>
      <c r="V28" s="187"/>
      <c r="W28" s="187"/>
      <c r="X28" s="187"/>
      <c r="Y28" s="187"/>
      <c r="Z28" s="187"/>
      <c r="AA28" s="187"/>
      <c r="AB28" s="187"/>
      <c r="AC28" s="187"/>
      <c r="AD28" s="187"/>
      <c r="AE28" s="187"/>
      <c r="AF28" s="187"/>
    </row>
    <row r="29" spans="2:32" ht="21.95" customHeight="1">
      <c r="B29" s="637" t="s">
        <v>33</v>
      </c>
      <c r="C29" s="638"/>
      <c r="D29" s="193"/>
      <c r="E29" s="194"/>
      <c r="F29" s="195"/>
      <c r="G29" s="195"/>
      <c r="H29" s="195"/>
      <c r="I29" s="195"/>
      <c r="J29" s="195"/>
      <c r="K29" s="195"/>
      <c r="L29" s="195"/>
      <c r="M29" s="195"/>
      <c r="N29" s="195"/>
      <c r="O29" s="195"/>
      <c r="P29" s="195"/>
      <c r="Q29" s="186"/>
      <c r="R29" s="187"/>
      <c r="S29" s="187"/>
      <c r="T29" s="187"/>
      <c r="U29" s="187"/>
      <c r="V29" s="187"/>
      <c r="W29" s="187"/>
      <c r="X29" s="187"/>
      <c r="Y29" s="187"/>
      <c r="Z29" s="187"/>
      <c r="AA29" s="187"/>
      <c r="AB29" s="187"/>
      <c r="AC29" s="187"/>
      <c r="AD29" s="187"/>
      <c r="AE29" s="187"/>
      <c r="AF29" s="187"/>
    </row>
    <row r="30" spans="2:32" ht="26.1" customHeight="1">
      <c r="B30" s="637" t="s">
        <v>24</v>
      </c>
      <c r="C30" s="638"/>
      <c r="D30" s="171"/>
      <c r="E30" s="172">
        <f t="shared" ref="E30:Q30" si="3">E16+E26</f>
        <v>0</v>
      </c>
      <c r="F30" s="173">
        <f t="shared" si="3"/>
        <v>0</v>
      </c>
      <c r="G30" s="173">
        <f t="shared" si="3"/>
        <v>0</v>
      </c>
      <c r="H30" s="173">
        <f t="shared" si="3"/>
        <v>0</v>
      </c>
      <c r="I30" s="173">
        <f t="shared" si="3"/>
        <v>0</v>
      </c>
      <c r="J30" s="173">
        <f t="shared" si="3"/>
        <v>0</v>
      </c>
      <c r="K30" s="173">
        <f t="shared" si="3"/>
        <v>0</v>
      </c>
      <c r="L30" s="173">
        <f t="shared" si="3"/>
        <v>0</v>
      </c>
      <c r="M30" s="173">
        <f t="shared" si="3"/>
        <v>0</v>
      </c>
      <c r="N30" s="173">
        <f t="shared" si="3"/>
        <v>0</v>
      </c>
      <c r="O30" s="173">
        <f t="shared" si="3"/>
        <v>0</v>
      </c>
      <c r="P30" s="173">
        <f t="shared" si="3"/>
        <v>0</v>
      </c>
      <c r="Q30" s="174">
        <f t="shared" si="3"/>
        <v>0</v>
      </c>
    </row>
    <row r="31" spans="2:32" ht="15" customHeight="1">
      <c r="B31" s="22"/>
      <c r="C31" s="22"/>
      <c r="D31" s="22"/>
      <c r="E31" s="196"/>
      <c r="F31" s="196"/>
      <c r="G31" s="196"/>
      <c r="H31" s="196"/>
      <c r="I31" s="196"/>
      <c r="J31" s="196"/>
      <c r="K31" s="196"/>
      <c r="L31" s="196"/>
      <c r="M31" s="196"/>
      <c r="N31" s="196"/>
      <c r="O31" s="196"/>
      <c r="P31" s="196"/>
      <c r="Q31" s="196"/>
    </row>
    <row r="32" spans="2:32" ht="15" customHeight="1">
      <c r="B32" s="1" t="s">
        <v>75</v>
      </c>
      <c r="C32" s="22"/>
      <c r="D32" s="22"/>
      <c r="E32" s="196"/>
      <c r="F32" s="196"/>
      <c r="G32" s="196"/>
      <c r="H32" s="196"/>
      <c r="I32" s="196"/>
      <c r="J32" s="196"/>
      <c r="K32" s="196"/>
      <c r="L32" s="196"/>
      <c r="M32" s="196"/>
      <c r="N32" s="196"/>
      <c r="O32" s="196"/>
      <c r="P32" s="196"/>
      <c r="Q32" s="196"/>
    </row>
    <row r="33" spans="2:17" ht="21.95" customHeight="1">
      <c r="B33" s="197"/>
      <c r="C33" s="198"/>
      <c r="D33" s="199" t="s">
        <v>72</v>
      </c>
      <c r="E33" s="200">
        <v>6</v>
      </c>
      <c r="F33" s="201">
        <v>12</v>
      </c>
      <c r="G33" s="201">
        <v>12</v>
      </c>
      <c r="H33" s="201">
        <v>12</v>
      </c>
      <c r="I33" s="201">
        <v>12</v>
      </c>
      <c r="J33" s="201">
        <v>12</v>
      </c>
      <c r="K33" s="201">
        <v>12</v>
      </c>
      <c r="L33" s="201">
        <v>12</v>
      </c>
      <c r="M33" s="201">
        <v>12</v>
      </c>
      <c r="N33" s="201">
        <v>12</v>
      </c>
      <c r="O33" s="201">
        <v>12</v>
      </c>
      <c r="P33" s="201">
        <v>12</v>
      </c>
      <c r="Q33" s="164">
        <f>SUM(E33:P33)</f>
        <v>138</v>
      </c>
    </row>
    <row r="34" spans="2:17" ht="21.95" customHeight="1">
      <c r="B34" s="202"/>
      <c r="C34" s="203" t="s">
        <v>77</v>
      </c>
      <c r="D34" s="204" t="s">
        <v>78</v>
      </c>
      <c r="E34" s="205">
        <f t="shared" ref="E34:P34" si="4">E33*$Q35</f>
        <v>0</v>
      </c>
      <c r="F34" s="206">
        <f t="shared" si="4"/>
        <v>0</v>
      </c>
      <c r="G34" s="206">
        <f t="shared" si="4"/>
        <v>0</v>
      </c>
      <c r="H34" s="206">
        <f t="shared" si="4"/>
        <v>0</v>
      </c>
      <c r="I34" s="206">
        <f t="shared" si="4"/>
        <v>0</v>
      </c>
      <c r="J34" s="206">
        <f t="shared" si="4"/>
        <v>0</v>
      </c>
      <c r="K34" s="206">
        <f t="shared" si="4"/>
        <v>0</v>
      </c>
      <c r="L34" s="206">
        <f t="shared" si="4"/>
        <v>0</v>
      </c>
      <c r="M34" s="206">
        <f t="shared" si="4"/>
        <v>0</v>
      </c>
      <c r="N34" s="206">
        <f t="shared" si="4"/>
        <v>0</v>
      </c>
      <c r="O34" s="206">
        <f t="shared" si="4"/>
        <v>0</v>
      </c>
      <c r="P34" s="206">
        <f t="shared" si="4"/>
        <v>0</v>
      </c>
      <c r="Q34" s="169">
        <f>SUM(E34:P34)</f>
        <v>0</v>
      </c>
    </row>
    <row r="35" spans="2:17" ht="21.95" customHeight="1">
      <c r="B35" s="207"/>
      <c r="C35" s="208" t="s">
        <v>80</v>
      </c>
      <c r="D35" s="209" t="s">
        <v>79</v>
      </c>
      <c r="E35" s="210">
        <f>E34/E33</f>
        <v>0</v>
      </c>
      <c r="F35" s="211">
        <f t="shared" ref="F35:P35" si="5">F34/F33</f>
        <v>0</v>
      </c>
      <c r="G35" s="211">
        <f t="shared" si="5"/>
        <v>0</v>
      </c>
      <c r="H35" s="211">
        <f t="shared" si="5"/>
        <v>0</v>
      </c>
      <c r="I35" s="211">
        <f t="shared" si="5"/>
        <v>0</v>
      </c>
      <c r="J35" s="211">
        <f t="shared" si="5"/>
        <v>0</v>
      </c>
      <c r="K35" s="211">
        <f t="shared" si="5"/>
        <v>0</v>
      </c>
      <c r="L35" s="211">
        <f t="shared" si="5"/>
        <v>0</v>
      </c>
      <c r="M35" s="211">
        <f t="shared" si="5"/>
        <v>0</v>
      </c>
      <c r="N35" s="211">
        <f t="shared" si="5"/>
        <v>0</v>
      </c>
      <c r="O35" s="211">
        <f t="shared" si="5"/>
        <v>0</v>
      </c>
      <c r="P35" s="211">
        <f t="shared" si="5"/>
        <v>0</v>
      </c>
      <c r="Q35" s="212">
        <f>Q30/233</f>
        <v>0</v>
      </c>
    </row>
    <row r="36" spans="2:17" ht="26.1" customHeight="1">
      <c r="B36" s="22"/>
      <c r="C36" s="22"/>
      <c r="D36" s="22"/>
      <c r="E36" s="196"/>
      <c r="F36" s="196"/>
      <c r="G36" s="196"/>
      <c r="H36" s="196"/>
      <c r="I36" s="196"/>
      <c r="J36" s="196"/>
      <c r="K36" s="196"/>
      <c r="L36" s="196"/>
      <c r="M36" s="196"/>
      <c r="N36" s="196"/>
      <c r="O36" s="196"/>
      <c r="P36" s="196"/>
      <c r="Q36" s="196"/>
    </row>
    <row r="37" spans="2:17" ht="15.75" customHeight="1">
      <c r="B37" s="213"/>
      <c r="C37" s="32"/>
      <c r="D37" s="18"/>
    </row>
    <row r="38" spans="2:17" ht="15.75" customHeight="1"/>
    <row r="39" spans="2:17" ht="15.75" customHeight="1"/>
    <row r="40" spans="2:17" ht="15.75" customHeight="1"/>
  </sheetData>
  <sheetProtection insertRows="0"/>
  <protectedRanges>
    <protectedRange sqref="C17:P25 E6:P15 B27:Q29" name="範囲1_3"/>
    <protectedRange sqref="C6:D15" name="範囲1_1_2"/>
  </protectedRanges>
  <mergeCells count="11">
    <mergeCell ref="B17:B25"/>
    <mergeCell ref="B26:C26"/>
    <mergeCell ref="B27:B28"/>
    <mergeCell ref="B29:C29"/>
    <mergeCell ref="B30:C30"/>
    <mergeCell ref="B16:C16"/>
    <mergeCell ref="B2:Q2"/>
    <mergeCell ref="B4:C5"/>
    <mergeCell ref="D4:D5"/>
    <mergeCell ref="E4:Q4"/>
    <mergeCell ref="B6:B15"/>
  </mergeCells>
  <phoneticPr fontId="3"/>
  <printOptions horizontalCentered="1"/>
  <pageMargins left="0.51181102362204722" right="0.59055118110236227" top="0.98425196850393704" bottom="0.39370078740157483" header="0.51181102362204722" footer="0.23622047244094491"/>
  <pageSetup paperSize="8" scale="79"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65"/>
  <sheetViews>
    <sheetView showGridLines="0" view="pageBreakPreview" zoomScaleNormal="100" zoomScaleSheetLayoutView="100" workbookViewId="0">
      <pane ySplit="5" topLeftCell="A6" activePane="bottomLeft" state="frozen"/>
      <selection activeCell="B10" sqref="B10"/>
      <selection pane="bottomLeft" activeCell="T42" sqref="T42"/>
    </sheetView>
  </sheetViews>
  <sheetFormatPr defaultColWidth="9" defaultRowHeight="13.5"/>
  <cols>
    <col min="1" max="1" width="2.625" style="4" customWidth="1"/>
    <col min="2" max="2" width="2.5" style="4" customWidth="1"/>
    <col min="3" max="3" width="31.5" style="4" customWidth="1"/>
    <col min="4" max="4" width="13.375" style="4" customWidth="1"/>
    <col min="5" max="16" width="8.625" style="4" customWidth="1"/>
    <col min="17" max="17" width="1.625" style="4" customWidth="1"/>
    <col min="18" max="18" width="10.625" style="4" customWidth="1"/>
    <col min="19" max="16384" width="9" style="4"/>
  </cols>
  <sheetData>
    <row r="1" spans="2:18" ht="15" customHeight="1">
      <c r="B1" s="4" t="s">
        <v>266</v>
      </c>
    </row>
    <row r="2" spans="2:18" ht="21" customHeight="1">
      <c r="B2" s="548" t="s">
        <v>12</v>
      </c>
      <c r="C2" s="548"/>
      <c r="D2" s="548"/>
      <c r="E2" s="548"/>
      <c r="F2" s="548"/>
      <c r="G2" s="548"/>
      <c r="H2" s="548"/>
      <c r="I2" s="548"/>
      <c r="J2" s="548"/>
      <c r="K2" s="548"/>
      <c r="L2" s="548"/>
      <c r="M2" s="548"/>
      <c r="N2" s="548"/>
      <c r="O2" s="548"/>
      <c r="P2" s="548"/>
    </row>
    <row r="3" spans="2:18" ht="17.25" customHeight="1"/>
    <row r="4" spans="2:18">
      <c r="B4" s="8" t="s">
        <v>11</v>
      </c>
      <c r="C4" s="8"/>
      <c r="D4" s="8"/>
      <c r="E4" s="16"/>
      <c r="F4" s="16"/>
      <c r="G4" s="16"/>
      <c r="H4" s="17"/>
      <c r="I4" s="17"/>
      <c r="J4" s="17"/>
      <c r="K4" s="17"/>
      <c r="L4" s="17"/>
      <c r="M4" s="17"/>
      <c r="N4" s="17"/>
      <c r="O4" s="17"/>
      <c r="P4" s="17"/>
    </row>
    <row r="5" spans="2:18" s="5" customFormat="1" ht="30" customHeight="1">
      <c r="B5" s="666" t="s">
        <v>267</v>
      </c>
      <c r="C5" s="667"/>
      <c r="D5" s="668"/>
      <c r="E5" s="70" t="s">
        <v>154</v>
      </c>
      <c r="F5" s="70" t="s">
        <v>155</v>
      </c>
      <c r="G5" s="70" t="s">
        <v>156</v>
      </c>
      <c r="H5" s="70" t="s">
        <v>157</v>
      </c>
      <c r="I5" s="70" t="s">
        <v>166</v>
      </c>
      <c r="J5" s="70" t="s">
        <v>158</v>
      </c>
      <c r="K5" s="70" t="s">
        <v>159</v>
      </c>
      <c r="L5" s="70" t="s">
        <v>160</v>
      </c>
      <c r="M5" s="70" t="s">
        <v>161</v>
      </c>
      <c r="N5" s="70" t="s">
        <v>162</v>
      </c>
      <c r="O5" s="70" t="s">
        <v>163</v>
      </c>
      <c r="P5" s="70" t="s">
        <v>164</v>
      </c>
    </row>
    <row r="6" spans="2:18" s="5" customFormat="1" ht="15" customHeight="1">
      <c r="B6" s="71" t="s">
        <v>8</v>
      </c>
      <c r="C6" s="72"/>
      <c r="D6" s="72"/>
      <c r="E6" s="73"/>
      <c r="F6" s="74"/>
      <c r="G6" s="74"/>
      <c r="H6" s="75"/>
      <c r="I6" s="75"/>
      <c r="J6" s="74"/>
      <c r="K6" s="74"/>
      <c r="L6" s="74"/>
      <c r="M6" s="74"/>
      <c r="N6" s="74"/>
      <c r="O6" s="74"/>
      <c r="P6" s="74"/>
      <c r="Q6" s="11"/>
      <c r="R6" s="76">
        <f t="shared" ref="R6:R23" si="0">SUM(E6:P6)</f>
        <v>0</v>
      </c>
    </row>
    <row r="7" spans="2:18" s="5" customFormat="1" ht="15" customHeight="1">
      <c r="B7" s="77"/>
      <c r="C7" s="669" t="s">
        <v>112</v>
      </c>
      <c r="D7" s="78" t="s">
        <v>40</v>
      </c>
      <c r="E7" s="79"/>
      <c r="F7" s="80"/>
      <c r="G7" s="80"/>
      <c r="H7" s="81"/>
      <c r="I7" s="81"/>
      <c r="J7" s="80"/>
      <c r="K7" s="80"/>
      <c r="L7" s="80"/>
      <c r="M7" s="80"/>
      <c r="N7" s="80"/>
      <c r="O7" s="80"/>
      <c r="P7" s="80"/>
      <c r="Q7" s="11"/>
      <c r="R7" s="76">
        <f t="shared" si="0"/>
        <v>0</v>
      </c>
    </row>
    <row r="8" spans="2:18" s="5" customFormat="1" ht="15" customHeight="1">
      <c r="B8" s="77"/>
      <c r="C8" s="670"/>
      <c r="D8" s="82" t="s">
        <v>41</v>
      </c>
      <c r="E8" s="83"/>
      <c r="F8" s="84"/>
      <c r="G8" s="84"/>
      <c r="H8" s="85"/>
      <c r="I8" s="85"/>
      <c r="J8" s="84"/>
      <c r="K8" s="84"/>
      <c r="L8" s="84"/>
      <c r="M8" s="84"/>
      <c r="N8" s="84"/>
      <c r="O8" s="84"/>
      <c r="P8" s="84"/>
      <c r="Q8" s="11"/>
      <c r="R8" s="76">
        <f t="shared" si="0"/>
        <v>0</v>
      </c>
    </row>
    <row r="9" spans="2:18" s="5" customFormat="1" ht="15" customHeight="1">
      <c r="B9" s="77"/>
      <c r="C9" s="669" t="s">
        <v>52</v>
      </c>
      <c r="D9" s="78" t="s">
        <v>40</v>
      </c>
      <c r="E9" s="83"/>
      <c r="F9" s="80"/>
      <c r="G9" s="80"/>
      <c r="H9" s="81"/>
      <c r="I9" s="81"/>
      <c r="J9" s="80"/>
      <c r="K9" s="80"/>
      <c r="L9" s="80"/>
      <c r="M9" s="80"/>
      <c r="N9" s="80"/>
      <c r="O9" s="80"/>
      <c r="P9" s="80"/>
      <c r="Q9" s="11"/>
      <c r="R9" s="76">
        <f t="shared" si="0"/>
        <v>0</v>
      </c>
    </row>
    <row r="10" spans="2:18" s="5" customFormat="1" ht="15" customHeight="1">
      <c r="B10" s="77"/>
      <c r="C10" s="670"/>
      <c r="D10" s="82" t="s">
        <v>41</v>
      </c>
      <c r="E10" s="83"/>
      <c r="F10" s="84"/>
      <c r="G10" s="84"/>
      <c r="H10" s="85"/>
      <c r="I10" s="85"/>
      <c r="J10" s="84"/>
      <c r="K10" s="84"/>
      <c r="L10" s="84"/>
      <c r="M10" s="84"/>
      <c r="N10" s="84"/>
      <c r="O10" s="84"/>
      <c r="P10" s="84"/>
      <c r="Q10" s="11"/>
      <c r="R10" s="76">
        <f t="shared" si="0"/>
        <v>0</v>
      </c>
    </row>
    <row r="11" spans="2:18" s="5" customFormat="1" ht="15" customHeight="1">
      <c r="B11" s="86"/>
      <c r="C11" s="87" t="s">
        <v>194</v>
      </c>
      <c r="D11" s="78" t="s">
        <v>40</v>
      </c>
      <c r="E11" s="88"/>
      <c r="F11" s="89"/>
      <c r="G11" s="89"/>
      <c r="H11" s="90"/>
      <c r="I11" s="90"/>
      <c r="J11" s="89"/>
      <c r="K11" s="89"/>
      <c r="L11" s="89"/>
      <c r="M11" s="89"/>
      <c r="N11" s="89"/>
      <c r="O11" s="89"/>
      <c r="P11" s="89"/>
      <c r="Q11" s="11"/>
      <c r="R11" s="76">
        <f t="shared" si="0"/>
        <v>0</v>
      </c>
    </row>
    <row r="12" spans="2:18" s="5" customFormat="1" ht="15" customHeight="1">
      <c r="B12" s="71" t="s">
        <v>9</v>
      </c>
      <c r="C12" s="72"/>
      <c r="D12" s="72"/>
      <c r="E12" s="73"/>
      <c r="F12" s="74"/>
      <c r="G12" s="74"/>
      <c r="H12" s="75"/>
      <c r="I12" s="75"/>
      <c r="J12" s="74"/>
      <c r="K12" s="74"/>
      <c r="L12" s="74"/>
      <c r="M12" s="74"/>
      <c r="N12" s="74"/>
      <c r="O12" s="74"/>
      <c r="P12" s="74"/>
      <c r="Q12" s="11"/>
      <c r="R12" s="76">
        <f t="shared" si="0"/>
        <v>0</v>
      </c>
    </row>
    <row r="13" spans="2:18" s="5" customFormat="1" ht="15" customHeight="1">
      <c r="B13" s="91"/>
      <c r="C13" s="671" t="s">
        <v>113</v>
      </c>
      <c r="D13" s="92" t="s">
        <v>40</v>
      </c>
      <c r="E13" s="93"/>
      <c r="F13" s="80"/>
      <c r="G13" s="80"/>
      <c r="H13" s="81"/>
      <c r="I13" s="81"/>
      <c r="J13" s="80"/>
      <c r="K13" s="80"/>
      <c r="L13" s="80"/>
      <c r="M13" s="80"/>
      <c r="N13" s="80"/>
      <c r="O13" s="80"/>
      <c r="P13" s="80"/>
      <c r="Q13" s="11"/>
      <c r="R13" s="76">
        <f t="shared" si="0"/>
        <v>0</v>
      </c>
    </row>
    <row r="14" spans="2:18" s="5" customFormat="1" ht="15" customHeight="1">
      <c r="B14" s="91"/>
      <c r="C14" s="672"/>
      <c r="D14" s="94" t="s">
        <v>41</v>
      </c>
      <c r="E14" s="83"/>
      <c r="F14" s="84"/>
      <c r="G14" s="84"/>
      <c r="H14" s="85"/>
      <c r="I14" s="85"/>
      <c r="J14" s="84"/>
      <c r="K14" s="84"/>
      <c r="L14" s="84"/>
      <c r="M14" s="84"/>
      <c r="N14" s="84"/>
      <c r="O14" s="84"/>
      <c r="P14" s="84"/>
      <c r="Q14" s="11"/>
      <c r="R14" s="76">
        <f t="shared" si="0"/>
        <v>0</v>
      </c>
    </row>
    <row r="15" spans="2:18" s="5" customFormat="1" ht="15" customHeight="1">
      <c r="B15" s="91"/>
      <c r="C15" s="671" t="s">
        <v>53</v>
      </c>
      <c r="D15" s="92" t="s">
        <v>40</v>
      </c>
      <c r="E15" s="93"/>
      <c r="F15" s="80"/>
      <c r="G15" s="80"/>
      <c r="H15" s="81"/>
      <c r="I15" s="81"/>
      <c r="J15" s="80"/>
      <c r="K15" s="80"/>
      <c r="L15" s="80"/>
      <c r="M15" s="80"/>
      <c r="N15" s="80"/>
      <c r="O15" s="80"/>
      <c r="P15" s="80"/>
      <c r="Q15" s="11"/>
      <c r="R15" s="76">
        <f t="shared" si="0"/>
        <v>0</v>
      </c>
    </row>
    <row r="16" spans="2:18" s="5" customFormat="1" ht="15" customHeight="1">
      <c r="B16" s="91"/>
      <c r="C16" s="672"/>
      <c r="D16" s="94" t="s">
        <v>41</v>
      </c>
      <c r="E16" s="83"/>
      <c r="F16" s="84"/>
      <c r="G16" s="84"/>
      <c r="H16" s="85"/>
      <c r="I16" s="85"/>
      <c r="J16" s="84"/>
      <c r="K16" s="84"/>
      <c r="L16" s="84"/>
      <c r="M16" s="84"/>
      <c r="N16" s="84"/>
      <c r="O16" s="84"/>
      <c r="P16" s="84"/>
      <c r="Q16" s="11"/>
      <c r="R16" s="76">
        <f t="shared" si="0"/>
        <v>0</v>
      </c>
    </row>
    <row r="17" spans="2:18" s="5" customFormat="1" ht="15" customHeight="1">
      <c r="B17" s="91"/>
      <c r="C17" s="95" t="s">
        <v>114</v>
      </c>
      <c r="D17" s="96"/>
      <c r="E17" s="97"/>
      <c r="F17" s="98"/>
      <c r="G17" s="98"/>
      <c r="H17" s="99"/>
      <c r="I17" s="99"/>
      <c r="J17" s="98"/>
      <c r="K17" s="98"/>
      <c r="L17" s="98"/>
      <c r="M17" s="98"/>
      <c r="N17" s="98"/>
      <c r="O17" s="98"/>
      <c r="P17" s="98"/>
      <c r="Q17" s="11"/>
      <c r="R17" s="76">
        <f t="shared" si="0"/>
        <v>0</v>
      </c>
    </row>
    <row r="18" spans="2:18" s="5" customFormat="1" ht="15" customHeight="1">
      <c r="B18" s="91"/>
      <c r="C18" s="95" t="s">
        <v>54</v>
      </c>
      <c r="D18" s="96"/>
      <c r="E18" s="97"/>
      <c r="F18" s="98"/>
      <c r="G18" s="98"/>
      <c r="H18" s="99"/>
      <c r="I18" s="99"/>
      <c r="J18" s="98"/>
      <c r="K18" s="98"/>
      <c r="L18" s="98"/>
      <c r="M18" s="98"/>
      <c r="N18" s="98"/>
      <c r="O18" s="98"/>
      <c r="P18" s="98"/>
      <c r="Q18" s="11"/>
      <c r="R18" s="76">
        <f t="shared" si="0"/>
        <v>0</v>
      </c>
    </row>
    <row r="19" spans="2:18" s="5" customFormat="1" ht="15" customHeight="1">
      <c r="B19" s="91"/>
      <c r="C19" s="95" t="s">
        <v>195</v>
      </c>
      <c r="D19" s="96"/>
      <c r="E19" s="97"/>
      <c r="F19" s="98"/>
      <c r="G19" s="98"/>
      <c r="H19" s="99"/>
      <c r="I19" s="99"/>
      <c r="J19" s="98"/>
      <c r="K19" s="98"/>
      <c r="L19" s="98"/>
      <c r="M19" s="98"/>
      <c r="N19" s="98"/>
      <c r="O19" s="98"/>
      <c r="P19" s="98"/>
      <c r="Q19" s="11"/>
      <c r="R19" s="76"/>
    </row>
    <row r="20" spans="2:18" s="5" customFormat="1" ht="15" customHeight="1">
      <c r="B20" s="100"/>
      <c r="C20" s="101" t="s">
        <v>115</v>
      </c>
      <c r="D20" s="96"/>
      <c r="E20" s="83"/>
      <c r="F20" s="84"/>
      <c r="G20" s="84"/>
      <c r="H20" s="85"/>
      <c r="I20" s="85"/>
      <c r="J20" s="84"/>
      <c r="K20" s="84"/>
      <c r="L20" s="84"/>
      <c r="M20" s="84"/>
      <c r="N20" s="84"/>
      <c r="O20" s="84"/>
      <c r="P20" s="84"/>
      <c r="Q20" s="11"/>
      <c r="R20" s="76">
        <f t="shared" si="0"/>
        <v>0</v>
      </c>
    </row>
    <row r="21" spans="2:18" s="5" customFormat="1" ht="15" customHeight="1">
      <c r="B21" s="100"/>
      <c r="C21" s="101" t="s">
        <v>55</v>
      </c>
      <c r="D21" s="96"/>
      <c r="E21" s="83"/>
      <c r="F21" s="84"/>
      <c r="G21" s="84"/>
      <c r="H21" s="85"/>
      <c r="I21" s="85"/>
      <c r="J21" s="84"/>
      <c r="K21" s="84"/>
      <c r="L21" s="84"/>
      <c r="M21" s="84"/>
      <c r="N21" s="84"/>
      <c r="O21" s="84"/>
      <c r="P21" s="84"/>
      <c r="Q21" s="11"/>
      <c r="R21" s="76">
        <f t="shared" si="0"/>
        <v>0</v>
      </c>
    </row>
    <row r="22" spans="2:18" s="5" customFormat="1" ht="15" customHeight="1">
      <c r="B22" s="102"/>
      <c r="C22" s="101" t="s">
        <v>196</v>
      </c>
      <c r="D22" s="96"/>
      <c r="E22" s="83"/>
      <c r="F22" s="84"/>
      <c r="G22" s="84"/>
      <c r="H22" s="85"/>
      <c r="I22" s="85"/>
      <c r="J22" s="84"/>
      <c r="K22" s="84"/>
      <c r="L22" s="84"/>
      <c r="M22" s="84"/>
      <c r="N22" s="84"/>
      <c r="O22" s="84"/>
      <c r="P22" s="84"/>
      <c r="Q22" s="11"/>
      <c r="R22" s="76"/>
    </row>
    <row r="23" spans="2:18" s="5" customFormat="1" ht="15" customHeight="1">
      <c r="B23" s="102"/>
      <c r="C23" s="673" t="s">
        <v>116</v>
      </c>
      <c r="D23" s="94" t="s">
        <v>40</v>
      </c>
      <c r="E23" s="83"/>
      <c r="F23" s="84"/>
      <c r="G23" s="84"/>
      <c r="H23" s="85"/>
      <c r="I23" s="85"/>
      <c r="J23" s="84"/>
      <c r="K23" s="84"/>
      <c r="L23" s="84"/>
      <c r="M23" s="84"/>
      <c r="N23" s="84"/>
      <c r="O23" s="84"/>
      <c r="P23" s="84"/>
      <c r="Q23" s="11"/>
      <c r="R23" s="76">
        <f t="shared" si="0"/>
        <v>0</v>
      </c>
    </row>
    <row r="24" spans="2:18" s="5" customFormat="1" ht="15" customHeight="1">
      <c r="B24" s="102"/>
      <c r="C24" s="674"/>
      <c r="D24" s="94" t="s">
        <v>41</v>
      </c>
      <c r="E24" s="103"/>
      <c r="F24" s="104"/>
      <c r="G24" s="104"/>
      <c r="H24" s="105"/>
      <c r="I24" s="105"/>
      <c r="J24" s="104"/>
      <c r="K24" s="104"/>
      <c r="L24" s="104"/>
      <c r="M24" s="104"/>
      <c r="N24" s="104"/>
      <c r="O24" s="104"/>
      <c r="P24" s="104"/>
      <c r="Q24" s="11"/>
      <c r="R24" s="11">
        <f>SUM(E24:P24)</f>
        <v>0</v>
      </c>
    </row>
    <row r="25" spans="2:18" s="5" customFormat="1" ht="15" customHeight="1">
      <c r="B25" s="102"/>
      <c r="C25" s="673" t="s">
        <v>56</v>
      </c>
      <c r="D25" s="94" t="s">
        <v>40</v>
      </c>
      <c r="E25" s="83"/>
      <c r="F25" s="84"/>
      <c r="G25" s="84"/>
      <c r="H25" s="85"/>
      <c r="I25" s="85"/>
      <c r="J25" s="84"/>
      <c r="K25" s="84"/>
      <c r="L25" s="84"/>
      <c r="M25" s="84"/>
      <c r="N25" s="84"/>
      <c r="O25" s="84"/>
      <c r="P25" s="84"/>
      <c r="Q25" s="11"/>
      <c r="R25" s="76">
        <f>SUM(E25:P25)</f>
        <v>0</v>
      </c>
    </row>
    <row r="26" spans="2:18" s="5" customFormat="1" ht="15" customHeight="1">
      <c r="B26" s="102"/>
      <c r="C26" s="674"/>
      <c r="D26" s="94" t="s">
        <v>41</v>
      </c>
      <c r="E26" s="103"/>
      <c r="F26" s="104"/>
      <c r="G26" s="104"/>
      <c r="H26" s="105"/>
      <c r="I26" s="105"/>
      <c r="J26" s="104"/>
      <c r="K26" s="104"/>
      <c r="L26" s="104"/>
      <c r="M26" s="104"/>
      <c r="N26" s="104"/>
      <c r="O26" s="104"/>
      <c r="P26" s="104"/>
      <c r="Q26" s="11"/>
      <c r="R26" s="11">
        <f t="shared" ref="R26:R27" si="1">SUM(E26:P26)</f>
        <v>0</v>
      </c>
    </row>
    <row r="27" spans="2:18" s="5" customFormat="1" ht="15" customHeight="1">
      <c r="B27" s="102"/>
      <c r="C27" s="101" t="s">
        <v>197</v>
      </c>
      <c r="D27" s="94" t="s">
        <v>40</v>
      </c>
      <c r="E27" s="106"/>
      <c r="F27" s="107"/>
      <c r="G27" s="107"/>
      <c r="H27" s="108"/>
      <c r="I27" s="108"/>
      <c r="J27" s="107"/>
      <c r="K27" s="107"/>
      <c r="L27" s="107"/>
      <c r="M27" s="107"/>
      <c r="N27" s="107"/>
      <c r="O27" s="107"/>
      <c r="P27" s="107"/>
      <c r="Q27" s="11"/>
      <c r="R27" s="11">
        <f t="shared" si="1"/>
        <v>0</v>
      </c>
    </row>
    <row r="28" spans="2:18" s="5" customFormat="1" ht="15" customHeight="1">
      <c r="B28" s="109" t="s">
        <v>42</v>
      </c>
      <c r="C28" s="110"/>
      <c r="D28" s="110"/>
      <c r="E28" s="73">
        <f t="shared" ref="E28:P28" si="2">E6-E12</f>
        <v>0</v>
      </c>
      <c r="F28" s="74">
        <f t="shared" si="2"/>
        <v>0</v>
      </c>
      <c r="G28" s="74">
        <f t="shared" si="2"/>
        <v>0</v>
      </c>
      <c r="H28" s="75">
        <f t="shared" si="2"/>
        <v>0</v>
      </c>
      <c r="I28" s="75">
        <f t="shared" si="2"/>
        <v>0</v>
      </c>
      <c r="J28" s="74">
        <f t="shared" si="2"/>
        <v>0</v>
      </c>
      <c r="K28" s="74">
        <f t="shared" si="2"/>
        <v>0</v>
      </c>
      <c r="L28" s="74">
        <f t="shared" si="2"/>
        <v>0</v>
      </c>
      <c r="M28" s="74">
        <f t="shared" si="2"/>
        <v>0</v>
      </c>
      <c r="N28" s="74">
        <f t="shared" si="2"/>
        <v>0</v>
      </c>
      <c r="O28" s="74">
        <f t="shared" si="2"/>
        <v>0</v>
      </c>
      <c r="P28" s="74">
        <f t="shared" si="2"/>
        <v>0</v>
      </c>
      <c r="Q28" s="11"/>
      <c r="R28" s="76">
        <f>SUM(E28:P28)</f>
        <v>0</v>
      </c>
    </row>
    <row r="29" spans="2:18" s="5" customFormat="1" ht="15" customHeight="1">
      <c r="B29" s="111" t="s">
        <v>43</v>
      </c>
      <c r="C29" s="110"/>
      <c r="D29" s="110"/>
      <c r="E29" s="83">
        <f>E44</f>
        <v>0</v>
      </c>
      <c r="F29" s="84">
        <f t="shared" ref="F29:P29" si="3">F44</f>
        <v>0</v>
      </c>
      <c r="G29" s="84">
        <f t="shared" si="3"/>
        <v>0</v>
      </c>
      <c r="H29" s="75">
        <f t="shared" si="3"/>
        <v>0</v>
      </c>
      <c r="I29" s="75">
        <f t="shared" si="3"/>
        <v>0</v>
      </c>
      <c r="J29" s="74">
        <f t="shared" si="3"/>
        <v>0</v>
      </c>
      <c r="K29" s="74">
        <f t="shared" si="3"/>
        <v>0</v>
      </c>
      <c r="L29" s="74">
        <f t="shared" si="3"/>
        <v>0</v>
      </c>
      <c r="M29" s="74">
        <f t="shared" si="3"/>
        <v>0</v>
      </c>
      <c r="N29" s="74">
        <f t="shared" si="3"/>
        <v>0</v>
      </c>
      <c r="O29" s="74">
        <f t="shared" si="3"/>
        <v>0</v>
      </c>
      <c r="P29" s="74">
        <f t="shared" si="3"/>
        <v>0</v>
      </c>
      <c r="Q29" s="11"/>
      <c r="R29" s="76">
        <f>SUM(E29:P29)</f>
        <v>0</v>
      </c>
    </row>
    <row r="30" spans="2:18" s="5" customFormat="1" ht="15" customHeight="1">
      <c r="B30" s="109" t="s">
        <v>44</v>
      </c>
      <c r="C30" s="110"/>
      <c r="D30" s="110"/>
      <c r="E30" s="73">
        <f>E28-E29</f>
        <v>0</v>
      </c>
      <c r="F30" s="74">
        <f t="shared" ref="F30:P30" si="4">F28-F29</f>
        <v>0</v>
      </c>
      <c r="G30" s="74">
        <f t="shared" si="4"/>
        <v>0</v>
      </c>
      <c r="H30" s="75">
        <f t="shared" si="4"/>
        <v>0</v>
      </c>
      <c r="I30" s="75">
        <f t="shared" si="4"/>
        <v>0</v>
      </c>
      <c r="J30" s="74">
        <f t="shared" si="4"/>
        <v>0</v>
      </c>
      <c r="K30" s="74">
        <f t="shared" si="4"/>
        <v>0</v>
      </c>
      <c r="L30" s="74">
        <f t="shared" si="4"/>
        <v>0</v>
      </c>
      <c r="M30" s="74">
        <f t="shared" si="4"/>
        <v>0</v>
      </c>
      <c r="N30" s="74">
        <f t="shared" si="4"/>
        <v>0</v>
      </c>
      <c r="O30" s="74">
        <f t="shared" si="4"/>
        <v>0</v>
      </c>
      <c r="P30" s="74">
        <f t="shared" si="4"/>
        <v>0</v>
      </c>
      <c r="Q30" s="11"/>
      <c r="R30" s="76">
        <f>SUM(E30:P30)</f>
        <v>0</v>
      </c>
    </row>
    <row r="31" spans="2:18" s="5" customFormat="1" ht="12.95" customHeight="1">
      <c r="D31" s="3"/>
      <c r="E31" s="12"/>
      <c r="F31" s="12"/>
      <c r="G31" s="12"/>
      <c r="H31" s="13"/>
      <c r="I31" s="13"/>
      <c r="J31" s="13"/>
      <c r="K31" s="13"/>
      <c r="L31" s="13"/>
      <c r="M31" s="13"/>
      <c r="N31" s="13"/>
      <c r="O31" s="13"/>
      <c r="P31" s="13"/>
      <c r="Q31" s="11"/>
      <c r="R31" s="11"/>
    </row>
    <row r="32" spans="2:18" s="5" customFormat="1" ht="12.95" customHeight="1">
      <c r="D32" s="3"/>
      <c r="E32" s="12"/>
      <c r="F32" s="12"/>
      <c r="G32" s="12"/>
      <c r="H32" s="13"/>
      <c r="I32" s="13"/>
      <c r="J32" s="13"/>
      <c r="K32" s="13"/>
      <c r="L32" s="13"/>
      <c r="M32" s="13"/>
      <c r="N32" s="13"/>
      <c r="O32" s="13"/>
      <c r="P32" s="13"/>
    </row>
    <row r="33" spans="2:18">
      <c r="B33" s="2" t="s">
        <v>32</v>
      </c>
      <c r="C33" s="2"/>
      <c r="D33" s="2"/>
      <c r="E33" s="17"/>
      <c r="F33" s="17"/>
      <c r="G33" s="17"/>
      <c r="H33" s="17"/>
      <c r="I33" s="17"/>
      <c r="J33" s="17"/>
      <c r="K33" s="17"/>
      <c r="L33" s="17"/>
      <c r="M33" s="17"/>
      <c r="N33" s="17"/>
      <c r="O33" s="17"/>
      <c r="P33" s="17"/>
    </row>
    <row r="34" spans="2:18" s="5" customFormat="1" ht="30" customHeight="1">
      <c r="B34" s="666" t="s">
        <v>268</v>
      </c>
      <c r="C34" s="667"/>
      <c r="D34" s="668"/>
      <c r="E34" s="70" t="s">
        <v>154</v>
      </c>
      <c r="F34" s="70" t="s">
        <v>155</v>
      </c>
      <c r="G34" s="70" t="s">
        <v>156</v>
      </c>
      <c r="H34" s="70" t="s">
        <v>157</v>
      </c>
      <c r="I34" s="70" t="s">
        <v>166</v>
      </c>
      <c r="J34" s="70" t="s">
        <v>158</v>
      </c>
      <c r="K34" s="70" t="s">
        <v>159</v>
      </c>
      <c r="L34" s="70" t="s">
        <v>160</v>
      </c>
      <c r="M34" s="70" t="s">
        <v>161</v>
      </c>
      <c r="N34" s="70" t="s">
        <v>162</v>
      </c>
      <c r="O34" s="70" t="s">
        <v>163</v>
      </c>
      <c r="P34" s="70" t="s">
        <v>164</v>
      </c>
    </row>
    <row r="35" spans="2:18" s="5" customFormat="1" ht="15" customHeight="1">
      <c r="B35" s="112" t="s">
        <v>10</v>
      </c>
      <c r="C35" s="113"/>
      <c r="D35" s="114"/>
      <c r="E35" s="115">
        <f>E28</f>
        <v>0</v>
      </c>
      <c r="F35" s="116">
        <f t="shared" ref="F35:P35" si="5">F28</f>
        <v>0</v>
      </c>
      <c r="G35" s="116">
        <f t="shared" si="5"/>
        <v>0</v>
      </c>
      <c r="H35" s="117">
        <f t="shared" si="5"/>
        <v>0</v>
      </c>
      <c r="I35" s="117">
        <f t="shared" si="5"/>
        <v>0</v>
      </c>
      <c r="J35" s="116">
        <f t="shared" si="5"/>
        <v>0</v>
      </c>
      <c r="K35" s="116">
        <f t="shared" si="5"/>
        <v>0</v>
      </c>
      <c r="L35" s="116">
        <f t="shared" si="5"/>
        <v>0</v>
      </c>
      <c r="M35" s="116">
        <f t="shared" si="5"/>
        <v>0</v>
      </c>
      <c r="N35" s="116">
        <f t="shared" si="5"/>
        <v>0</v>
      </c>
      <c r="O35" s="116">
        <f t="shared" si="5"/>
        <v>0</v>
      </c>
      <c r="P35" s="116">
        <f t="shared" si="5"/>
        <v>0</v>
      </c>
      <c r="R35" s="76">
        <f>SUM(E35:P35)</f>
        <v>0</v>
      </c>
    </row>
    <row r="36" spans="2:18" s="5" customFormat="1" ht="15" customHeight="1">
      <c r="B36" s="109" t="s">
        <v>15</v>
      </c>
      <c r="C36" s="118"/>
      <c r="D36" s="119"/>
      <c r="E36" s="120">
        <v>0</v>
      </c>
      <c r="F36" s="121">
        <v>0</v>
      </c>
      <c r="G36" s="121">
        <v>0</v>
      </c>
      <c r="H36" s="122">
        <v>0</v>
      </c>
      <c r="I36" s="122">
        <v>0</v>
      </c>
      <c r="J36" s="121">
        <v>0</v>
      </c>
      <c r="K36" s="121">
        <v>0</v>
      </c>
      <c r="L36" s="121">
        <v>0</v>
      </c>
      <c r="M36" s="121">
        <v>0</v>
      </c>
      <c r="N36" s="121">
        <v>0</v>
      </c>
      <c r="O36" s="121">
        <v>0</v>
      </c>
      <c r="P36" s="121">
        <v>0</v>
      </c>
      <c r="R36" s="76">
        <f>SUM(E36:P36)</f>
        <v>0</v>
      </c>
    </row>
    <row r="37" spans="2:18" s="5" customFormat="1" ht="15" customHeight="1" thickBot="1">
      <c r="B37" s="123" t="s">
        <v>30</v>
      </c>
      <c r="C37" s="124"/>
      <c r="D37" s="125"/>
      <c r="E37" s="126">
        <f>E35+E36</f>
        <v>0</v>
      </c>
      <c r="F37" s="127">
        <f>F35+F36</f>
        <v>0</v>
      </c>
      <c r="G37" s="127">
        <f t="shared" ref="G37:P37" si="6">G35+G36</f>
        <v>0</v>
      </c>
      <c r="H37" s="128">
        <f t="shared" si="6"/>
        <v>0</v>
      </c>
      <c r="I37" s="128">
        <f t="shared" si="6"/>
        <v>0</v>
      </c>
      <c r="J37" s="127">
        <f t="shared" si="6"/>
        <v>0</v>
      </c>
      <c r="K37" s="127">
        <f t="shared" si="6"/>
        <v>0</v>
      </c>
      <c r="L37" s="127">
        <f t="shared" si="6"/>
        <v>0</v>
      </c>
      <c r="M37" s="127">
        <f t="shared" si="6"/>
        <v>0</v>
      </c>
      <c r="N37" s="127">
        <f t="shared" si="6"/>
        <v>0</v>
      </c>
      <c r="O37" s="127">
        <f t="shared" si="6"/>
        <v>0</v>
      </c>
      <c r="P37" s="127">
        <f t="shared" si="6"/>
        <v>0</v>
      </c>
      <c r="R37" s="76">
        <f>SUM(E37:P37)</f>
        <v>0</v>
      </c>
    </row>
    <row r="38" spans="2:18" s="5" customFormat="1" ht="15" customHeight="1" thickTop="1">
      <c r="B38" s="129" t="s">
        <v>31</v>
      </c>
      <c r="C38" s="130"/>
      <c r="D38" s="131"/>
      <c r="E38" s="132"/>
      <c r="F38" s="133"/>
      <c r="G38" s="133"/>
      <c r="H38" s="134"/>
      <c r="I38" s="134"/>
      <c r="J38" s="133"/>
      <c r="K38" s="133"/>
      <c r="L38" s="133"/>
      <c r="M38" s="133"/>
      <c r="N38" s="133"/>
      <c r="O38" s="133"/>
      <c r="P38" s="133"/>
    </row>
    <row r="39" spans="2:18" s="5" customFormat="1" ht="15" customHeight="1">
      <c r="B39" s="135"/>
      <c r="C39" s="136" t="s">
        <v>73</v>
      </c>
      <c r="D39" s="137"/>
      <c r="E39" s="138"/>
      <c r="F39" s="139"/>
      <c r="G39" s="139"/>
      <c r="H39" s="140"/>
      <c r="I39" s="140"/>
      <c r="J39" s="139"/>
      <c r="K39" s="139"/>
      <c r="L39" s="139"/>
      <c r="M39" s="139"/>
      <c r="N39" s="139"/>
      <c r="O39" s="139"/>
      <c r="P39" s="139"/>
      <c r="R39" s="76">
        <f t="shared" ref="R39:R44" si="7">SUM(E39:P39)</f>
        <v>0</v>
      </c>
    </row>
    <row r="40" spans="2:18" s="5" customFormat="1" ht="15" customHeight="1">
      <c r="B40" s="135"/>
      <c r="C40" s="136" t="s">
        <v>74</v>
      </c>
      <c r="D40" s="137"/>
      <c r="E40" s="138"/>
      <c r="F40" s="139"/>
      <c r="G40" s="139"/>
      <c r="H40" s="140"/>
      <c r="I40" s="140"/>
      <c r="J40" s="139"/>
      <c r="K40" s="139"/>
      <c r="L40" s="139"/>
      <c r="M40" s="139"/>
      <c r="N40" s="139"/>
      <c r="O40" s="139"/>
      <c r="P40" s="139"/>
      <c r="R40" s="76">
        <f t="shared" si="7"/>
        <v>0</v>
      </c>
    </row>
    <row r="41" spans="2:18" s="5" customFormat="1" ht="15" customHeight="1">
      <c r="B41" s="135"/>
      <c r="C41" s="136" t="s">
        <v>232</v>
      </c>
      <c r="D41" s="137"/>
      <c r="E41" s="138"/>
      <c r="F41" s="139"/>
      <c r="G41" s="139"/>
      <c r="H41" s="140"/>
      <c r="I41" s="140"/>
      <c r="J41" s="139"/>
      <c r="K41" s="139"/>
      <c r="L41" s="139"/>
      <c r="M41" s="139"/>
      <c r="N41" s="139"/>
      <c r="O41" s="139"/>
      <c r="P41" s="139"/>
      <c r="R41" s="76">
        <f t="shared" si="7"/>
        <v>0</v>
      </c>
    </row>
    <row r="42" spans="2:18" s="5" customFormat="1" ht="15" customHeight="1">
      <c r="B42" s="135"/>
      <c r="C42" s="136" t="s">
        <v>233</v>
      </c>
      <c r="D42" s="137"/>
      <c r="E42" s="138"/>
      <c r="F42" s="139"/>
      <c r="G42" s="139"/>
      <c r="H42" s="140"/>
      <c r="I42" s="140"/>
      <c r="J42" s="139"/>
      <c r="K42" s="139"/>
      <c r="L42" s="139"/>
      <c r="M42" s="139"/>
      <c r="N42" s="139"/>
      <c r="O42" s="139"/>
      <c r="P42" s="139"/>
      <c r="R42" s="76">
        <f t="shared" si="7"/>
        <v>0</v>
      </c>
    </row>
    <row r="43" spans="2:18" s="5" customFormat="1" ht="15" customHeight="1">
      <c r="B43" s="141"/>
      <c r="C43" s="142" t="s">
        <v>234</v>
      </c>
      <c r="D43" s="143"/>
      <c r="E43" s="144"/>
      <c r="F43" s="145"/>
      <c r="G43" s="145"/>
      <c r="H43" s="146"/>
      <c r="I43" s="146"/>
      <c r="J43" s="145"/>
      <c r="K43" s="145"/>
      <c r="L43" s="145"/>
      <c r="M43" s="145"/>
      <c r="N43" s="145"/>
      <c r="O43" s="145"/>
      <c r="P43" s="145"/>
      <c r="R43" s="76">
        <f t="shared" si="7"/>
        <v>0</v>
      </c>
    </row>
    <row r="44" spans="2:18" s="5" customFormat="1" ht="15" customHeight="1">
      <c r="B44" s="113" t="s">
        <v>13</v>
      </c>
      <c r="C44" s="147"/>
      <c r="D44" s="148"/>
      <c r="E44" s="149">
        <f>SUM(E39:E43)</f>
        <v>0</v>
      </c>
      <c r="F44" s="150">
        <f t="shared" ref="F44:P44" si="8">SUM(F39:F43)</f>
        <v>0</v>
      </c>
      <c r="G44" s="150">
        <f t="shared" si="8"/>
        <v>0</v>
      </c>
      <c r="H44" s="151">
        <f t="shared" si="8"/>
        <v>0</v>
      </c>
      <c r="I44" s="151">
        <f t="shared" si="8"/>
        <v>0</v>
      </c>
      <c r="J44" s="150">
        <f t="shared" si="8"/>
        <v>0</v>
      </c>
      <c r="K44" s="150">
        <f t="shared" si="8"/>
        <v>0</v>
      </c>
      <c r="L44" s="150">
        <f t="shared" si="8"/>
        <v>0</v>
      </c>
      <c r="M44" s="150">
        <f t="shared" si="8"/>
        <v>0</v>
      </c>
      <c r="N44" s="150">
        <f t="shared" si="8"/>
        <v>0</v>
      </c>
      <c r="O44" s="150">
        <f t="shared" si="8"/>
        <v>0</v>
      </c>
      <c r="P44" s="150">
        <f t="shared" si="8"/>
        <v>0</v>
      </c>
      <c r="R44" s="76">
        <f t="shared" si="7"/>
        <v>0</v>
      </c>
    </row>
    <row r="45" spans="2:18" s="5" customFormat="1" ht="12.95" customHeight="1">
      <c r="B45" s="3"/>
      <c r="C45" s="3"/>
      <c r="D45" s="3"/>
      <c r="E45" s="14"/>
      <c r="F45" s="14"/>
      <c r="G45" s="14"/>
      <c r="H45" s="14"/>
      <c r="I45" s="14"/>
      <c r="J45" s="14"/>
      <c r="K45" s="14"/>
      <c r="L45" s="14"/>
      <c r="M45" s="14"/>
      <c r="N45" s="14"/>
      <c r="O45" s="14"/>
      <c r="P45" s="14"/>
      <c r="Q45" s="14"/>
      <c r="R45" s="14"/>
    </row>
    <row r="46" spans="2:18" s="5" customFormat="1" ht="12.95" customHeight="1">
      <c r="B46" s="3"/>
      <c r="C46" s="3"/>
      <c r="D46" s="3"/>
      <c r="E46" s="14"/>
      <c r="F46" s="14"/>
      <c r="G46" s="14"/>
      <c r="H46" s="14"/>
      <c r="I46" s="14"/>
      <c r="J46" s="14"/>
      <c r="K46" s="14"/>
      <c r="L46" s="14"/>
      <c r="M46" s="14"/>
      <c r="N46" s="14"/>
      <c r="O46" s="14"/>
      <c r="P46" s="14"/>
      <c r="Q46" s="14"/>
      <c r="R46" s="14"/>
    </row>
    <row r="47" spans="2:18">
      <c r="B47" s="4" t="s">
        <v>29</v>
      </c>
      <c r="C47" s="9"/>
      <c r="H47" s="10"/>
      <c r="I47" s="10"/>
      <c r="J47" s="10"/>
      <c r="K47" s="10"/>
      <c r="L47" s="10"/>
      <c r="M47" s="10"/>
      <c r="N47" s="10"/>
      <c r="O47" s="10"/>
      <c r="P47" s="10"/>
    </row>
    <row r="48" spans="2:18" ht="13.5" customHeight="1">
      <c r="B48" s="152" t="s">
        <v>153</v>
      </c>
      <c r="C48" s="153"/>
      <c r="D48" s="153"/>
      <c r="E48" s="153"/>
      <c r="F48" s="153"/>
      <c r="G48" s="153"/>
      <c r="H48" s="153"/>
      <c r="I48" s="153"/>
      <c r="J48" s="153"/>
      <c r="K48" s="153"/>
      <c r="L48" s="153"/>
      <c r="M48" s="153"/>
      <c r="N48" s="153"/>
      <c r="O48" s="153"/>
      <c r="P48" s="514"/>
    </row>
    <row r="49" spans="2:18" ht="13.5" customHeight="1">
      <c r="B49" s="154"/>
      <c r="C49" s="63"/>
      <c r="D49" s="63"/>
      <c r="E49" s="63"/>
      <c r="F49" s="63"/>
      <c r="G49" s="63"/>
      <c r="H49" s="63"/>
      <c r="I49" s="63"/>
      <c r="J49" s="63"/>
      <c r="K49" s="63"/>
      <c r="L49" s="63"/>
      <c r="M49" s="63"/>
      <c r="N49" s="63"/>
      <c r="O49" s="63"/>
      <c r="P49" s="515"/>
    </row>
    <row r="50" spans="2:18" ht="12.75" customHeight="1">
      <c r="B50" s="154"/>
      <c r="C50" s="63"/>
      <c r="D50" s="63"/>
      <c r="E50" s="63"/>
      <c r="F50" s="63"/>
      <c r="G50" s="63"/>
      <c r="H50" s="63"/>
      <c r="I50" s="63"/>
      <c r="J50" s="63"/>
      <c r="K50" s="63"/>
      <c r="L50" s="63"/>
      <c r="M50" s="63"/>
      <c r="N50" s="63"/>
      <c r="O50" s="63"/>
      <c r="P50" s="515"/>
    </row>
    <row r="51" spans="2:18" ht="12.75" customHeight="1">
      <c r="B51" s="154"/>
      <c r="C51" s="63"/>
      <c r="D51" s="63"/>
      <c r="E51" s="63"/>
      <c r="F51" s="63"/>
      <c r="G51" s="63"/>
      <c r="H51" s="63"/>
      <c r="I51" s="63"/>
      <c r="J51" s="63"/>
      <c r="K51" s="63"/>
      <c r="L51" s="63"/>
      <c r="M51" s="63"/>
      <c r="N51" s="63"/>
      <c r="O51" s="63"/>
      <c r="P51" s="515"/>
    </row>
    <row r="52" spans="2:18">
      <c r="B52" s="155"/>
      <c r="C52" s="156"/>
      <c r="D52" s="156"/>
      <c r="E52" s="156"/>
      <c r="F52" s="156"/>
      <c r="G52" s="156"/>
      <c r="H52" s="156"/>
      <c r="I52" s="156"/>
      <c r="J52" s="156"/>
      <c r="K52" s="156"/>
      <c r="L52" s="156"/>
      <c r="M52" s="156"/>
      <c r="N52" s="156"/>
      <c r="O52" s="156"/>
      <c r="P52" s="516"/>
    </row>
    <row r="53" spans="2:18">
      <c r="B53" s="5"/>
      <c r="C53" s="5"/>
      <c r="D53" s="5"/>
      <c r="E53" s="5"/>
      <c r="F53" s="5"/>
      <c r="G53" s="5"/>
      <c r="H53" s="5"/>
      <c r="I53" s="5"/>
      <c r="J53" s="5"/>
      <c r="K53" s="5"/>
      <c r="L53" s="5"/>
      <c r="M53" s="5"/>
      <c r="N53" s="5"/>
      <c r="O53" s="5"/>
      <c r="P53" s="5"/>
      <c r="Q53" s="5"/>
      <c r="R53" s="5"/>
    </row>
    <row r="54" spans="2:18">
      <c r="B54" s="5"/>
      <c r="C54" s="5"/>
      <c r="D54" s="5"/>
      <c r="E54" s="5"/>
      <c r="F54" s="5"/>
      <c r="G54" s="5"/>
      <c r="H54" s="5"/>
      <c r="I54" s="5"/>
      <c r="J54" s="5"/>
      <c r="K54" s="5"/>
      <c r="L54" s="5"/>
      <c r="M54" s="5"/>
      <c r="N54" s="5"/>
      <c r="O54" s="5"/>
      <c r="P54" s="5"/>
      <c r="Q54" s="5"/>
      <c r="R54" s="5"/>
    </row>
    <row r="55" spans="2:18">
      <c r="B55" s="5"/>
      <c r="C55" s="5"/>
      <c r="D55" s="5"/>
      <c r="E55" s="5"/>
      <c r="F55" s="5"/>
      <c r="G55" s="5"/>
      <c r="H55" s="5"/>
      <c r="I55" s="5"/>
      <c r="J55" s="5"/>
      <c r="K55" s="5"/>
      <c r="L55" s="5"/>
      <c r="M55" s="5"/>
      <c r="N55" s="5"/>
      <c r="O55" s="5"/>
      <c r="P55" s="5"/>
      <c r="Q55" s="5"/>
      <c r="R55" s="5"/>
    </row>
    <row r="56" spans="2:18">
      <c r="B56" s="5"/>
      <c r="C56" s="5"/>
      <c r="D56" s="5"/>
      <c r="E56" s="5"/>
      <c r="F56" s="5"/>
      <c r="G56" s="5"/>
      <c r="H56" s="5"/>
      <c r="I56" s="5"/>
      <c r="J56" s="5"/>
      <c r="K56" s="5"/>
      <c r="L56" s="5"/>
      <c r="M56" s="5"/>
      <c r="N56" s="5"/>
      <c r="O56" s="5"/>
      <c r="P56" s="5"/>
      <c r="Q56" s="5"/>
      <c r="R56" s="5"/>
    </row>
    <row r="57" spans="2:18">
      <c r="B57" s="5"/>
      <c r="C57" s="5"/>
      <c r="D57" s="5"/>
      <c r="E57" s="5"/>
      <c r="F57" s="5"/>
      <c r="G57" s="5"/>
      <c r="H57" s="5"/>
      <c r="I57" s="5"/>
      <c r="J57" s="5"/>
      <c r="K57" s="5"/>
      <c r="L57" s="5"/>
      <c r="M57" s="5"/>
      <c r="N57" s="5"/>
      <c r="O57" s="5"/>
      <c r="P57" s="5"/>
      <c r="Q57" s="5"/>
      <c r="R57" s="5"/>
    </row>
    <row r="58" spans="2:18">
      <c r="B58" s="5"/>
      <c r="C58" s="5"/>
      <c r="D58" s="5"/>
      <c r="E58" s="5"/>
      <c r="F58" s="5"/>
      <c r="G58" s="5"/>
      <c r="H58" s="5"/>
      <c r="I58" s="5"/>
      <c r="J58" s="5"/>
      <c r="K58" s="5"/>
      <c r="L58" s="5"/>
      <c r="M58" s="5"/>
      <c r="N58" s="5"/>
      <c r="O58" s="5"/>
      <c r="P58" s="5"/>
      <c r="Q58" s="5"/>
      <c r="R58" s="5"/>
    </row>
    <row r="59" spans="2:18">
      <c r="B59" s="5"/>
      <c r="C59" s="5"/>
      <c r="D59" s="5"/>
      <c r="E59" s="5"/>
      <c r="F59" s="5"/>
      <c r="G59" s="5"/>
      <c r="H59" s="5"/>
      <c r="I59" s="5"/>
      <c r="J59" s="5"/>
      <c r="K59" s="5"/>
      <c r="L59" s="5"/>
      <c r="M59" s="5"/>
      <c r="N59" s="5"/>
      <c r="O59" s="5"/>
      <c r="P59" s="5"/>
      <c r="Q59" s="5"/>
      <c r="R59" s="5"/>
    </row>
    <row r="60" spans="2:18">
      <c r="B60" s="5"/>
      <c r="C60" s="5"/>
      <c r="D60" s="5"/>
      <c r="E60" s="5"/>
      <c r="F60" s="5"/>
      <c r="G60" s="5"/>
      <c r="H60" s="5"/>
      <c r="I60" s="5"/>
      <c r="J60" s="5"/>
      <c r="K60" s="5"/>
      <c r="L60" s="5"/>
      <c r="M60" s="5"/>
      <c r="N60" s="5"/>
      <c r="O60" s="5"/>
      <c r="P60" s="5"/>
      <c r="Q60" s="5"/>
      <c r="R60" s="5"/>
    </row>
    <row r="61" spans="2:18">
      <c r="B61" s="5"/>
      <c r="C61" s="5"/>
      <c r="D61" s="5"/>
      <c r="E61" s="5"/>
      <c r="F61" s="5"/>
      <c r="G61" s="5"/>
      <c r="H61" s="5"/>
      <c r="I61" s="5"/>
      <c r="J61" s="5"/>
      <c r="K61" s="5"/>
      <c r="L61" s="5"/>
      <c r="M61" s="5"/>
      <c r="N61" s="5"/>
      <c r="O61" s="5"/>
      <c r="P61" s="5"/>
      <c r="Q61" s="5"/>
      <c r="R61" s="5"/>
    </row>
    <row r="62" spans="2:18">
      <c r="B62" s="5"/>
      <c r="C62" s="5"/>
      <c r="D62" s="5"/>
      <c r="E62" s="5"/>
      <c r="F62" s="5"/>
      <c r="G62" s="5"/>
      <c r="H62" s="5"/>
      <c r="I62" s="5"/>
      <c r="J62" s="5"/>
      <c r="K62" s="5"/>
      <c r="L62" s="5"/>
      <c r="M62" s="5"/>
      <c r="N62" s="5"/>
      <c r="O62" s="5"/>
      <c r="P62" s="5"/>
      <c r="Q62" s="5"/>
      <c r="R62" s="5"/>
    </row>
    <row r="63" spans="2:18">
      <c r="B63" s="5"/>
      <c r="C63" s="5"/>
      <c r="D63" s="5"/>
      <c r="E63" s="5"/>
      <c r="F63" s="5"/>
      <c r="G63" s="5"/>
      <c r="H63" s="5"/>
      <c r="I63" s="5"/>
      <c r="J63" s="5"/>
      <c r="K63" s="5"/>
      <c r="L63" s="5"/>
      <c r="M63" s="5"/>
      <c r="N63" s="5"/>
      <c r="O63" s="5"/>
      <c r="P63" s="5"/>
      <c r="Q63" s="5"/>
      <c r="R63" s="5"/>
    </row>
    <row r="64" spans="2:18">
      <c r="B64" s="5"/>
      <c r="C64" s="5"/>
      <c r="D64" s="5"/>
      <c r="E64" s="5"/>
      <c r="F64" s="5"/>
      <c r="G64" s="5"/>
      <c r="H64" s="5"/>
      <c r="I64" s="5"/>
      <c r="J64" s="5"/>
      <c r="K64" s="5"/>
      <c r="L64" s="5"/>
      <c r="M64" s="5"/>
      <c r="N64" s="5"/>
      <c r="O64" s="5"/>
      <c r="P64" s="5"/>
      <c r="Q64" s="5"/>
      <c r="R64" s="5"/>
    </row>
    <row r="65" spans="2:18">
      <c r="B65" s="5"/>
      <c r="C65" s="5"/>
      <c r="D65" s="5"/>
      <c r="E65" s="5"/>
      <c r="F65" s="5"/>
      <c r="G65" s="5"/>
      <c r="H65" s="5"/>
      <c r="I65" s="5"/>
      <c r="J65" s="5"/>
      <c r="K65" s="5"/>
      <c r="L65" s="5"/>
      <c r="M65" s="5"/>
      <c r="N65" s="5"/>
      <c r="O65" s="5"/>
      <c r="P65" s="5"/>
      <c r="Q65" s="5"/>
      <c r="R65" s="5"/>
    </row>
  </sheetData>
  <sheetProtection insertRows="0"/>
  <protectedRanges>
    <protectedRange sqref="A48:IK59" name="範囲4"/>
    <protectedRange sqref="E36:P36" name="範囲2"/>
  </protectedRanges>
  <mergeCells count="9">
    <mergeCell ref="B2:P2"/>
    <mergeCell ref="B34:D34"/>
    <mergeCell ref="C7:C8"/>
    <mergeCell ref="C13:C14"/>
    <mergeCell ref="C23:C24"/>
    <mergeCell ref="B5:D5"/>
    <mergeCell ref="C9:C10"/>
    <mergeCell ref="C15:C16"/>
    <mergeCell ref="C25:C26"/>
  </mergeCells>
  <phoneticPr fontId="8"/>
  <printOptions horizontalCentered="1"/>
  <pageMargins left="0.51181102362204722" right="0.59055118110236227" top="0.98425196850393704" bottom="0.39370078740157483" header="0.51181102362204722" footer="0.23622047244094491"/>
  <pageSetup paperSize="8" orientation="landscape" r:id="rId1"/>
  <headerFooter alignWithMargins="0"/>
  <rowBreaks count="1" manualBreakCount="1">
    <brk id="32" min="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43"/>
  <sheetViews>
    <sheetView showGridLines="0" view="pageBreakPreview" zoomScale="70" zoomScaleNormal="85" zoomScaleSheetLayoutView="70" workbookViewId="0">
      <selection activeCell="C19" sqref="C19:AB19"/>
    </sheetView>
  </sheetViews>
  <sheetFormatPr defaultColWidth="9" defaultRowHeight="13.5"/>
  <cols>
    <col min="1" max="1" width="3.375" style="4" customWidth="1"/>
    <col min="2" max="3" width="3.625" style="5" customWidth="1"/>
    <col min="4" max="4" width="16.375" style="5" customWidth="1"/>
    <col min="5" max="7" width="12.375" style="5" customWidth="1"/>
    <col min="8" max="16" width="12.375" style="4" customWidth="1"/>
    <col min="17" max="17" width="14.375" style="4" bestFit="1" customWidth="1"/>
    <col min="18" max="28" width="12.375" style="4" customWidth="1"/>
    <col min="29" max="16384" width="9" style="4"/>
  </cols>
  <sheetData>
    <row r="1" spans="2:30" ht="15" customHeight="1">
      <c r="B1" s="5" t="s">
        <v>239</v>
      </c>
    </row>
    <row r="2" spans="2:30" ht="50.1" customHeight="1">
      <c r="B2" s="524" t="s">
        <v>100</v>
      </c>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row>
    <row r="3" spans="2:30" ht="20.100000000000001" customHeight="1">
      <c r="C3" s="6"/>
      <c r="D3" s="6"/>
      <c r="E3" s="6"/>
      <c r="F3" s="6"/>
      <c r="G3" s="6"/>
      <c r="H3" s="38"/>
      <c r="I3" s="38"/>
      <c r="J3" s="38"/>
      <c r="K3" s="38"/>
      <c r="L3" s="38"/>
      <c r="M3" s="38"/>
      <c r="N3" s="38"/>
      <c r="P3" s="25" t="s">
        <v>62</v>
      </c>
      <c r="Q3" s="38"/>
      <c r="R3" s="38"/>
      <c r="S3" s="38"/>
      <c r="T3" s="38"/>
      <c r="U3" s="38"/>
      <c r="V3" s="38"/>
      <c r="W3" s="38"/>
      <c r="X3" s="38"/>
      <c r="Y3" s="38"/>
      <c r="Z3" s="38"/>
    </row>
    <row r="4" spans="2:30" ht="39.950000000000003" customHeight="1" thickBot="1">
      <c r="B4" s="532" t="s">
        <v>64</v>
      </c>
      <c r="C4" s="533"/>
      <c r="D4" s="533"/>
      <c r="E4" s="363" t="s">
        <v>154</v>
      </c>
      <c r="F4" s="364" t="s">
        <v>155</v>
      </c>
      <c r="G4" s="365" t="s">
        <v>156</v>
      </c>
      <c r="H4" s="364" t="s">
        <v>157</v>
      </c>
      <c r="I4" s="365" t="s">
        <v>166</v>
      </c>
      <c r="J4" s="364" t="s">
        <v>158</v>
      </c>
      <c r="K4" s="365" t="s">
        <v>159</v>
      </c>
      <c r="L4" s="364" t="s">
        <v>160</v>
      </c>
      <c r="M4" s="365" t="s">
        <v>161</v>
      </c>
      <c r="N4" s="364" t="s">
        <v>162</v>
      </c>
      <c r="O4" s="365" t="s">
        <v>163</v>
      </c>
      <c r="P4" s="366" t="s">
        <v>164</v>
      </c>
      <c r="Q4" s="367" t="s">
        <v>65</v>
      </c>
    </row>
    <row r="5" spans="2:30" ht="50.1" customHeight="1" thickTop="1">
      <c r="B5" s="530" t="s">
        <v>117</v>
      </c>
      <c r="C5" s="535" t="s">
        <v>97</v>
      </c>
      <c r="D5" s="536"/>
      <c r="E5" s="468"/>
      <c r="F5" s="469"/>
      <c r="G5" s="469"/>
      <c r="H5" s="470"/>
      <c r="I5" s="471"/>
      <c r="J5" s="471"/>
      <c r="K5" s="471"/>
      <c r="L5" s="471"/>
      <c r="M5" s="471"/>
      <c r="N5" s="471"/>
      <c r="O5" s="471"/>
      <c r="P5" s="472"/>
      <c r="Q5" s="473">
        <f>SUM(H5:P5)</f>
        <v>0</v>
      </c>
    </row>
    <row r="6" spans="2:30" ht="50.1" customHeight="1">
      <c r="B6" s="531"/>
      <c r="C6" s="539" t="s">
        <v>98</v>
      </c>
      <c r="D6" s="540"/>
      <c r="E6" s="474"/>
      <c r="F6" s="475"/>
      <c r="G6" s="475"/>
      <c r="H6" s="470"/>
      <c r="I6" s="471"/>
      <c r="J6" s="471"/>
      <c r="K6" s="471"/>
      <c r="L6" s="471"/>
      <c r="M6" s="471"/>
      <c r="N6" s="471"/>
      <c r="O6" s="471"/>
      <c r="P6" s="472"/>
      <c r="Q6" s="476">
        <f>SUM(H6:P6)</f>
        <v>0</v>
      </c>
    </row>
    <row r="7" spans="2:30" ht="50.1" customHeight="1">
      <c r="B7" s="531"/>
      <c r="C7" s="541" t="s">
        <v>99</v>
      </c>
      <c r="D7" s="542"/>
      <c r="E7" s="477"/>
      <c r="F7" s="478"/>
      <c r="G7" s="478"/>
      <c r="H7" s="470"/>
      <c r="I7" s="471"/>
      <c r="J7" s="471"/>
      <c r="K7" s="471"/>
      <c r="L7" s="471"/>
      <c r="M7" s="471"/>
      <c r="N7" s="471"/>
      <c r="O7" s="471"/>
      <c r="P7" s="472"/>
      <c r="Q7" s="479">
        <f>SUM(H7:P7)</f>
        <v>0</v>
      </c>
    </row>
    <row r="8" spans="2:30" ht="50.1" customHeight="1">
      <c r="B8" s="531"/>
      <c r="C8" s="527" t="s">
        <v>118</v>
      </c>
      <c r="D8" s="527"/>
      <c r="E8" s="480">
        <f t="shared" ref="E8:G8" si="0">SUM(E5:E7)</f>
        <v>0</v>
      </c>
      <c r="F8" s="481">
        <f t="shared" si="0"/>
        <v>0</v>
      </c>
      <c r="G8" s="481">
        <f t="shared" si="0"/>
        <v>0</v>
      </c>
      <c r="H8" s="481">
        <f t="shared" ref="H8:Q8" si="1">SUM(H5:H7)</f>
        <v>0</v>
      </c>
      <c r="I8" s="482">
        <f t="shared" si="1"/>
        <v>0</v>
      </c>
      <c r="J8" s="482">
        <f t="shared" si="1"/>
        <v>0</v>
      </c>
      <c r="K8" s="482">
        <f t="shared" si="1"/>
        <v>0</v>
      </c>
      <c r="L8" s="482">
        <f t="shared" si="1"/>
        <v>0</v>
      </c>
      <c r="M8" s="482">
        <f t="shared" si="1"/>
        <v>0</v>
      </c>
      <c r="N8" s="482">
        <f t="shared" si="1"/>
        <v>0</v>
      </c>
      <c r="O8" s="482">
        <f t="shared" si="1"/>
        <v>0</v>
      </c>
      <c r="P8" s="483">
        <f t="shared" si="1"/>
        <v>0</v>
      </c>
      <c r="Q8" s="484">
        <f t="shared" si="1"/>
        <v>0</v>
      </c>
    </row>
    <row r="9" spans="2:30" ht="50.1" customHeight="1">
      <c r="B9" s="545" t="s">
        <v>119</v>
      </c>
      <c r="C9" s="543" t="s">
        <v>58</v>
      </c>
      <c r="D9" s="544"/>
      <c r="E9" s="485"/>
      <c r="F9" s="486"/>
      <c r="G9" s="486"/>
      <c r="H9" s="487"/>
      <c r="I9" s="488"/>
      <c r="J9" s="488"/>
      <c r="K9" s="488"/>
      <c r="L9" s="488"/>
      <c r="M9" s="488"/>
      <c r="N9" s="488"/>
      <c r="O9" s="488"/>
      <c r="P9" s="489"/>
      <c r="Q9" s="490">
        <f>SUM(H9:P9)</f>
        <v>0</v>
      </c>
    </row>
    <row r="10" spans="2:30" s="401" customFormat="1" ht="30" customHeight="1">
      <c r="B10" s="546"/>
      <c r="C10" s="528" t="s">
        <v>39</v>
      </c>
      <c r="D10" s="529"/>
      <c r="E10" s="491">
        <f t="shared" ref="E10:G10" si="2">E9*1000/E11</f>
        <v>0</v>
      </c>
      <c r="F10" s="492">
        <f t="shared" si="2"/>
        <v>0</v>
      </c>
      <c r="G10" s="492">
        <f t="shared" si="2"/>
        <v>0</v>
      </c>
      <c r="H10" s="492">
        <f>H9*1000/H11</f>
        <v>0</v>
      </c>
      <c r="I10" s="493">
        <f t="shared" ref="I10:P10" si="3">I9*1000/I11</f>
        <v>0</v>
      </c>
      <c r="J10" s="493">
        <f t="shared" si="3"/>
        <v>0</v>
      </c>
      <c r="K10" s="493">
        <f t="shared" si="3"/>
        <v>0</v>
      </c>
      <c r="L10" s="493">
        <f t="shared" si="3"/>
        <v>0</v>
      </c>
      <c r="M10" s="493">
        <f t="shared" si="3"/>
        <v>0</v>
      </c>
      <c r="N10" s="493">
        <f t="shared" si="3"/>
        <v>0</v>
      </c>
      <c r="O10" s="493">
        <f t="shared" si="3"/>
        <v>0</v>
      </c>
      <c r="P10" s="494">
        <f t="shared" si="3"/>
        <v>0</v>
      </c>
      <c r="Q10" s="495">
        <f>SUM(E10:P10)</f>
        <v>0</v>
      </c>
      <c r="R10" s="407"/>
      <c r="S10" s="407"/>
    </row>
    <row r="11" spans="2:30" s="401" customFormat="1" ht="30" customHeight="1">
      <c r="B11" s="547"/>
      <c r="C11" s="525" t="s">
        <v>88</v>
      </c>
      <c r="D11" s="526"/>
      <c r="E11" s="496">
        <f t="shared" ref="E11" si="4">ROUND(F11/2,0)</f>
        <v>15197</v>
      </c>
      <c r="F11" s="497">
        <v>30393</v>
      </c>
      <c r="G11" s="498">
        <v>30393</v>
      </c>
      <c r="H11" s="498">
        <v>30393</v>
      </c>
      <c r="I11" s="497">
        <v>30393</v>
      </c>
      <c r="J11" s="497">
        <v>30393</v>
      </c>
      <c r="K11" s="497">
        <v>30393</v>
      </c>
      <c r="L11" s="497">
        <v>30393</v>
      </c>
      <c r="M11" s="497">
        <v>30393</v>
      </c>
      <c r="N11" s="497">
        <v>30393</v>
      </c>
      <c r="O11" s="497">
        <v>30393</v>
      </c>
      <c r="P11" s="497">
        <v>30393</v>
      </c>
      <c r="Q11" s="499">
        <f>SUM(E11:P11)</f>
        <v>349520</v>
      </c>
      <c r="R11" s="407"/>
      <c r="S11" s="407"/>
    </row>
    <row r="12" spans="2:30" ht="50.1" customHeight="1">
      <c r="B12" s="537" t="s">
        <v>46</v>
      </c>
      <c r="C12" s="538"/>
      <c r="D12" s="538"/>
      <c r="E12" s="500">
        <f t="shared" ref="E12:G12" si="5">E8+E9</f>
        <v>0</v>
      </c>
      <c r="F12" s="501">
        <f t="shared" si="5"/>
        <v>0</v>
      </c>
      <c r="G12" s="501">
        <f t="shared" si="5"/>
        <v>0</v>
      </c>
      <c r="H12" s="502">
        <f>H8+H9</f>
        <v>0</v>
      </c>
      <c r="I12" s="428">
        <f t="shared" ref="I12:O12" si="6">I8+I9</f>
        <v>0</v>
      </c>
      <c r="J12" s="428">
        <f t="shared" si="6"/>
        <v>0</v>
      </c>
      <c r="K12" s="428">
        <f t="shared" si="6"/>
        <v>0</v>
      </c>
      <c r="L12" s="428">
        <f t="shared" si="6"/>
        <v>0</v>
      </c>
      <c r="M12" s="428">
        <f t="shared" si="6"/>
        <v>0</v>
      </c>
      <c r="N12" s="428">
        <f t="shared" si="6"/>
        <v>0</v>
      </c>
      <c r="O12" s="428">
        <f t="shared" si="6"/>
        <v>0</v>
      </c>
      <c r="P12" s="429">
        <f>P8+P9</f>
        <v>0</v>
      </c>
      <c r="Q12" s="430">
        <f>Q8+Q9</f>
        <v>0</v>
      </c>
      <c r="R12" s="304"/>
      <c r="S12" s="304"/>
    </row>
    <row r="13" spans="2:30" ht="15.95" customHeight="1">
      <c r="C13" s="1"/>
      <c r="D13" s="1"/>
      <c r="E13" s="1"/>
      <c r="F13" s="1"/>
      <c r="G13" s="1"/>
      <c r="H13" s="431"/>
      <c r="I13" s="431"/>
      <c r="J13" s="431"/>
      <c r="K13" s="431"/>
      <c r="L13" s="431"/>
      <c r="M13" s="431"/>
      <c r="N13" s="431"/>
      <c r="O13" s="431"/>
      <c r="P13" s="431"/>
      <c r="Q13" s="431"/>
      <c r="R13" s="431"/>
      <c r="S13" s="431"/>
      <c r="T13" s="431"/>
      <c r="U13" s="431"/>
      <c r="V13" s="431"/>
      <c r="W13" s="431"/>
      <c r="X13" s="431"/>
      <c r="Y13" s="431"/>
      <c r="Z13" s="431"/>
      <c r="AA13" s="431"/>
      <c r="AB13" s="431"/>
      <c r="AC13" s="304"/>
      <c r="AD13" s="304"/>
    </row>
    <row r="14" spans="2:30" ht="15.95" customHeight="1">
      <c r="C14" s="1"/>
      <c r="D14" s="1"/>
      <c r="E14" s="1"/>
      <c r="F14" s="1"/>
      <c r="G14" s="1"/>
      <c r="H14" s="503"/>
      <c r="I14" s="503"/>
      <c r="J14" s="503"/>
      <c r="K14" s="503"/>
      <c r="L14" s="503"/>
      <c r="M14" s="503"/>
      <c r="N14" s="503"/>
      <c r="O14" s="503"/>
      <c r="P14" s="503"/>
      <c r="Q14" s="503"/>
      <c r="R14" s="503"/>
      <c r="S14" s="503"/>
      <c r="T14" s="503"/>
      <c r="U14" s="503"/>
      <c r="V14" s="503"/>
      <c r="W14" s="503"/>
      <c r="X14" s="503"/>
      <c r="Y14" s="503"/>
      <c r="Z14" s="503"/>
      <c r="AA14" s="503"/>
      <c r="AB14" s="503"/>
      <c r="AC14" s="504"/>
      <c r="AD14" s="504"/>
    </row>
    <row r="15" spans="2:30" ht="15.95" customHeight="1">
      <c r="C15" s="1"/>
      <c r="D15" s="1"/>
      <c r="E15" s="1"/>
      <c r="F15" s="1"/>
      <c r="G15" s="1"/>
      <c r="H15" s="503"/>
      <c r="I15" s="503"/>
      <c r="J15" s="503"/>
      <c r="K15" s="503"/>
      <c r="L15" s="503"/>
      <c r="M15" s="503"/>
      <c r="N15" s="503"/>
      <c r="O15" s="503"/>
      <c r="P15" s="503"/>
      <c r="Q15" s="503"/>
      <c r="R15" s="503"/>
      <c r="S15" s="503"/>
      <c r="T15" s="503"/>
      <c r="U15" s="503"/>
      <c r="V15" s="503"/>
      <c r="W15" s="503"/>
      <c r="X15" s="503"/>
      <c r="Y15" s="503"/>
      <c r="Z15" s="503"/>
      <c r="AA15" s="503"/>
      <c r="AB15" s="503"/>
      <c r="AC15" s="504"/>
      <c r="AD15" s="504"/>
    </row>
    <row r="16" spans="2:30" ht="15.95" customHeight="1">
      <c r="C16" s="1"/>
      <c r="D16" s="1"/>
      <c r="E16" s="1"/>
      <c r="F16" s="1"/>
      <c r="G16" s="1"/>
      <c r="H16" s="503"/>
      <c r="I16" s="503"/>
      <c r="J16" s="503"/>
      <c r="K16" s="503"/>
      <c r="L16" s="503"/>
      <c r="M16" s="503"/>
      <c r="N16" s="503"/>
      <c r="O16" s="503"/>
      <c r="P16" s="503"/>
      <c r="Q16" s="503"/>
      <c r="R16" s="503"/>
      <c r="S16" s="503"/>
      <c r="T16" s="503"/>
      <c r="U16" s="503"/>
      <c r="V16" s="503"/>
      <c r="W16" s="503"/>
      <c r="X16" s="503"/>
      <c r="Y16" s="503"/>
      <c r="Z16" s="503"/>
      <c r="AA16" s="503"/>
      <c r="AB16" s="503"/>
      <c r="AC16" s="504"/>
      <c r="AD16" s="504"/>
    </row>
    <row r="17" spans="3:30" ht="15.95" customHeight="1">
      <c r="C17" s="1"/>
      <c r="D17" s="1"/>
      <c r="E17" s="1"/>
      <c r="F17" s="1"/>
      <c r="G17" s="1"/>
      <c r="H17" s="503"/>
      <c r="I17" s="503"/>
      <c r="J17" s="503"/>
      <c r="K17" s="503"/>
      <c r="L17" s="503"/>
      <c r="M17" s="503"/>
      <c r="N17" s="503"/>
      <c r="O17" s="503"/>
      <c r="P17" s="503"/>
      <c r="Q17" s="503"/>
      <c r="R17" s="503"/>
      <c r="S17" s="503"/>
      <c r="T17" s="503"/>
      <c r="U17" s="503"/>
      <c r="V17" s="503"/>
      <c r="W17" s="503"/>
      <c r="X17" s="503"/>
      <c r="Y17" s="503"/>
      <c r="Z17" s="503"/>
      <c r="AA17" s="503"/>
      <c r="AB17" s="503"/>
      <c r="AC17" s="504"/>
      <c r="AD17" s="504"/>
    </row>
    <row r="18" spans="3:30" ht="15.95" customHeight="1">
      <c r="C18" s="1"/>
      <c r="D18" s="1"/>
      <c r="E18" s="1"/>
      <c r="F18" s="1"/>
      <c r="G18" s="1"/>
      <c r="H18" s="505"/>
      <c r="I18" s="505"/>
      <c r="J18" s="505"/>
      <c r="K18" s="505"/>
      <c r="L18" s="505"/>
      <c r="M18" s="505"/>
      <c r="N18" s="505"/>
      <c r="O18" s="505"/>
      <c r="P18" s="505"/>
      <c r="Q18" s="505"/>
      <c r="R18" s="505"/>
      <c r="S18" s="505"/>
      <c r="T18" s="505"/>
      <c r="U18" s="505"/>
      <c r="V18" s="505"/>
      <c r="W18" s="505"/>
      <c r="X18" s="505"/>
      <c r="Y18" s="505"/>
      <c r="Z18" s="505"/>
      <c r="AA18" s="505"/>
      <c r="AB18" s="505"/>
      <c r="AC18" s="304"/>
      <c r="AD18" s="304"/>
    </row>
    <row r="19" spans="3:30" ht="15.95" customHeight="1">
      <c r="C19" s="534"/>
      <c r="D19" s="534"/>
      <c r="E19" s="534"/>
      <c r="F19" s="534"/>
      <c r="G19" s="534"/>
      <c r="H19" s="534"/>
      <c r="I19" s="534"/>
      <c r="J19" s="534"/>
      <c r="K19" s="534"/>
      <c r="L19" s="534"/>
      <c r="M19" s="534"/>
      <c r="N19" s="534"/>
      <c r="O19" s="534"/>
      <c r="P19" s="534"/>
      <c r="Q19" s="534"/>
      <c r="R19" s="534"/>
      <c r="S19" s="534"/>
      <c r="T19" s="534"/>
      <c r="U19" s="534"/>
      <c r="V19" s="534"/>
      <c r="W19" s="534"/>
      <c r="X19" s="534"/>
      <c r="Y19" s="534"/>
      <c r="Z19" s="534"/>
      <c r="AA19" s="534"/>
      <c r="AB19" s="534"/>
      <c r="AC19" s="304"/>
      <c r="AD19" s="304"/>
    </row>
    <row r="20" spans="3:30" ht="15.95" customHeight="1"/>
    <row r="21" spans="3:30" ht="15.95" customHeight="1"/>
    <row r="22" spans="3:30" ht="15.95" customHeight="1"/>
    <row r="23" spans="3:30" ht="15.95" customHeight="1"/>
    <row r="24" spans="3:30" ht="15.95" customHeight="1"/>
    <row r="25" spans="3:30" ht="15.95" customHeight="1"/>
    <row r="26" spans="3:30" ht="15.95" customHeight="1"/>
    <row r="27" spans="3:30" ht="15.95" customHeight="1"/>
    <row r="28" spans="3:30" ht="15.95" customHeight="1"/>
    <row r="29" spans="3:30" ht="15.95" customHeight="1"/>
    <row r="30" spans="3:30" ht="15.95" customHeight="1"/>
    <row r="31" spans="3:30" ht="15.95" customHeight="1"/>
    <row r="32" spans="3:30"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sheetData>
  <protectedRanges>
    <protectedRange sqref="H5:P7" name="範囲1"/>
  </protectedRanges>
  <mergeCells count="13">
    <mergeCell ref="C19:AB19"/>
    <mergeCell ref="C5:D5"/>
    <mergeCell ref="B12:D12"/>
    <mergeCell ref="C6:D6"/>
    <mergeCell ref="C7:D7"/>
    <mergeCell ref="C9:D9"/>
    <mergeCell ref="B9:B11"/>
    <mergeCell ref="B2:AB2"/>
    <mergeCell ref="C11:D11"/>
    <mergeCell ref="C8:D8"/>
    <mergeCell ref="C10:D10"/>
    <mergeCell ref="B5:B8"/>
    <mergeCell ref="B4:D4"/>
  </mergeCells>
  <phoneticPr fontId="3"/>
  <printOptions horizontalCentered="1"/>
  <pageMargins left="0.51181102362204722" right="0.59055118110236227" top="0.98425196850393704" bottom="0.39370078740157483" header="0.51181102362204722" footer="0.23622047244094491"/>
  <pageSetup paperSize="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0"/>
  <sheetViews>
    <sheetView showGridLines="0" view="pageBreakPreview" zoomScale="70" zoomScaleNormal="85" zoomScaleSheetLayoutView="70" zoomScalePageLayoutView="85" workbookViewId="0">
      <selection activeCell="T16" sqref="T16"/>
    </sheetView>
  </sheetViews>
  <sheetFormatPr defaultColWidth="9" defaultRowHeight="13.5"/>
  <cols>
    <col min="1" max="1" width="3.375" style="4" customWidth="1"/>
    <col min="2" max="3" width="3.625" style="5" customWidth="1"/>
    <col min="4" max="4" width="16.375" style="5" customWidth="1"/>
    <col min="5" max="17" width="12.375" style="4" customWidth="1"/>
    <col min="18" max="16384" width="9" style="4"/>
  </cols>
  <sheetData>
    <row r="1" spans="2:17" ht="15" customHeight="1">
      <c r="B1" s="5" t="s">
        <v>246</v>
      </c>
    </row>
    <row r="2" spans="2:17" ht="50.1" customHeight="1">
      <c r="B2" s="548" t="s">
        <v>57</v>
      </c>
      <c r="C2" s="548"/>
      <c r="D2" s="548"/>
      <c r="E2" s="548"/>
      <c r="F2" s="548"/>
      <c r="G2" s="548"/>
      <c r="H2" s="548"/>
      <c r="I2" s="548"/>
      <c r="J2" s="548"/>
      <c r="K2" s="548"/>
      <c r="L2" s="548"/>
      <c r="M2" s="548"/>
      <c r="N2" s="548"/>
      <c r="O2" s="548"/>
      <c r="P2" s="548"/>
      <c r="Q2" s="548"/>
    </row>
    <row r="3" spans="2:17" ht="20.100000000000001" customHeight="1">
      <c r="C3" s="6"/>
      <c r="D3" s="6"/>
      <c r="E3" s="38"/>
      <c r="F3" s="38"/>
      <c r="G3" s="38"/>
      <c r="H3" s="38"/>
      <c r="I3" s="38"/>
      <c r="J3" s="38"/>
      <c r="K3" s="38"/>
      <c r="L3" s="38"/>
      <c r="M3" s="38"/>
      <c r="N3" s="38"/>
      <c r="O3" s="38"/>
      <c r="P3" s="38"/>
      <c r="Q3" s="25" t="s">
        <v>62</v>
      </c>
    </row>
    <row r="4" spans="2:17" ht="39.950000000000003" customHeight="1" thickBot="1">
      <c r="B4" s="532" t="s">
        <v>63</v>
      </c>
      <c r="C4" s="533"/>
      <c r="D4" s="551"/>
      <c r="E4" s="363" t="s">
        <v>154</v>
      </c>
      <c r="F4" s="364" t="s">
        <v>155</v>
      </c>
      <c r="G4" s="365" t="s">
        <v>156</v>
      </c>
      <c r="H4" s="364" t="s">
        <v>157</v>
      </c>
      <c r="I4" s="365" t="s">
        <v>166</v>
      </c>
      <c r="J4" s="364" t="s">
        <v>158</v>
      </c>
      <c r="K4" s="365" t="s">
        <v>159</v>
      </c>
      <c r="L4" s="364" t="s">
        <v>160</v>
      </c>
      <c r="M4" s="365" t="s">
        <v>161</v>
      </c>
      <c r="N4" s="364" t="s">
        <v>162</v>
      </c>
      <c r="O4" s="365" t="s">
        <v>163</v>
      </c>
      <c r="P4" s="366" t="s">
        <v>164</v>
      </c>
      <c r="Q4" s="367" t="s">
        <v>65</v>
      </c>
    </row>
    <row r="5" spans="2:17" ht="39.950000000000003" customHeight="1" thickTop="1">
      <c r="B5" s="530" t="s">
        <v>120</v>
      </c>
      <c r="C5" s="535" t="s">
        <v>101</v>
      </c>
      <c r="D5" s="536"/>
      <c r="E5" s="368"/>
      <c r="F5" s="369"/>
      <c r="G5" s="369"/>
      <c r="H5" s="369"/>
      <c r="I5" s="369"/>
      <c r="J5" s="369"/>
      <c r="K5" s="369"/>
      <c r="L5" s="369"/>
      <c r="M5" s="369"/>
      <c r="N5" s="369"/>
      <c r="O5" s="369"/>
      <c r="P5" s="370"/>
      <c r="Q5" s="371">
        <f>SUM(E5:P5)</f>
        <v>0</v>
      </c>
    </row>
    <row r="6" spans="2:17" ht="39.950000000000003" customHeight="1">
      <c r="B6" s="531"/>
      <c r="C6" s="539" t="s">
        <v>102</v>
      </c>
      <c r="D6" s="540"/>
      <c r="E6" s="372"/>
      <c r="F6" s="373"/>
      <c r="G6" s="373"/>
      <c r="H6" s="373"/>
      <c r="I6" s="373"/>
      <c r="J6" s="373"/>
      <c r="K6" s="373"/>
      <c r="L6" s="373"/>
      <c r="M6" s="373"/>
      <c r="N6" s="373"/>
      <c r="O6" s="373"/>
      <c r="P6" s="374"/>
      <c r="Q6" s="375">
        <f>SUM(E6:P6)</f>
        <v>0</v>
      </c>
    </row>
    <row r="7" spans="2:17" ht="39.950000000000003" customHeight="1">
      <c r="B7" s="531"/>
      <c r="C7" s="541" t="s">
        <v>103</v>
      </c>
      <c r="D7" s="542"/>
      <c r="E7" s="372"/>
      <c r="F7" s="373"/>
      <c r="G7" s="373"/>
      <c r="H7" s="373"/>
      <c r="I7" s="373"/>
      <c r="J7" s="373"/>
      <c r="K7" s="373"/>
      <c r="L7" s="373"/>
      <c r="M7" s="373"/>
      <c r="N7" s="373"/>
      <c r="O7" s="373"/>
      <c r="P7" s="374"/>
      <c r="Q7" s="376">
        <f>SUM(E7:P7)</f>
        <v>0</v>
      </c>
    </row>
    <row r="8" spans="2:17" ht="39.950000000000003" customHeight="1">
      <c r="B8" s="549"/>
      <c r="C8" s="550" t="s">
        <v>121</v>
      </c>
      <c r="D8" s="550"/>
      <c r="E8" s="377">
        <f t="shared" ref="E8:Q8" si="0">SUM(E5:E7)</f>
        <v>0</v>
      </c>
      <c r="F8" s="378">
        <f t="shared" si="0"/>
        <v>0</v>
      </c>
      <c r="G8" s="378">
        <f t="shared" si="0"/>
        <v>0</v>
      </c>
      <c r="H8" s="378">
        <f t="shared" si="0"/>
        <v>0</v>
      </c>
      <c r="I8" s="378">
        <f t="shared" si="0"/>
        <v>0</v>
      </c>
      <c r="J8" s="378">
        <f t="shared" si="0"/>
        <v>0</v>
      </c>
      <c r="K8" s="378">
        <f t="shared" si="0"/>
        <v>0</v>
      </c>
      <c r="L8" s="378">
        <f t="shared" si="0"/>
        <v>0</v>
      </c>
      <c r="M8" s="378">
        <f t="shared" si="0"/>
        <v>0</v>
      </c>
      <c r="N8" s="378">
        <f t="shared" si="0"/>
        <v>0</v>
      </c>
      <c r="O8" s="378">
        <f t="shared" si="0"/>
        <v>0</v>
      </c>
      <c r="P8" s="379">
        <f t="shared" si="0"/>
        <v>0</v>
      </c>
      <c r="Q8" s="380">
        <f t="shared" si="0"/>
        <v>0</v>
      </c>
    </row>
    <row r="9" spans="2:17" ht="39.950000000000003" customHeight="1">
      <c r="B9" s="563" t="s">
        <v>122</v>
      </c>
      <c r="C9" s="552" t="s">
        <v>190</v>
      </c>
      <c r="D9" s="553"/>
      <c r="E9" s="432"/>
      <c r="F9" s="433"/>
      <c r="G9" s="433"/>
      <c r="H9" s="433"/>
      <c r="I9" s="433"/>
      <c r="J9" s="433"/>
      <c r="K9" s="433"/>
      <c r="L9" s="433"/>
      <c r="M9" s="433"/>
      <c r="N9" s="433"/>
      <c r="O9" s="433"/>
      <c r="P9" s="434"/>
      <c r="Q9" s="375">
        <f>SUM(E9:P9)</f>
        <v>0</v>
      </c>
    </row>
    <row r="10" spans="2:17" ht="39.950000000000003" customHeight="1">
      <c r="B10" s="531"/>
      <c r="C10" s="557" t="s">
        <v>189</v>
      </c>
      <c r="D10" s="558"/>
      <c r="E10" s="285"/>
      <c r="F10" s="435"/>
      <c r="G10" s="435"/>
      <c r="H10" s="435"/>
      <c r="I10" s="435"/>
      <c r="J10" s="435"/>
      <c r="K10" s="435"/>
      <c r="L10" s="435"/>
      <c r="M10" s="435"/>
      <c r="N10" s="435"/>
      <c r="O10" s="435"/>
      <c r="P10" s="436"/>
      <c r="Q10" s="376"/>
    </row>
    <row r="11" spans="2:17" ht="39.950000000000003" customHeight="1">
      <c r="B11" s="531"/>
      <c r="C11" s="557" t="s">
        <v>187</v>
      </c>
      <c r="D11" s="558"/>
      <c r="E11" s="285"/>
      <c r="F11" s="435"/>
      <c r="G11" s="435"/>
      <c r="H11" s="435"/>
      <c r="I11" s="435"/>
      <c r="J11" s="435"/>
      <c r="K11" s="435"/>
      <c r="L11" s="435"/>
      <c r="M11" s="435"/>
      <c r="N11" s="435"/>
      <c r="O11" s="435"/>
      <c r="P11" s="436"/>
      <c r="Q11" s="376"/>
    </row>
    <row r="12" spans="2:17" ht="39.950000000000003" customHeight="1">
      <c r="B12" s="531"/>
      <c r="C12" s="557" t="s">
        <v>188</v>
      </c>
      <c r="D12" s="558"/>
      <c r="E12" s="285"/>
      <c r="F12" s="437"/>
      <c r="G12" s="437"/>
      <c r="H12" s="437"/>
      <c r="I12" s="437"/>
      <c r="J12" s="437"/>
      <c r="K12" s="437"/>
      <c r="L12" s="437"/>
      <c r="M12" s="437"/>
      <c r="N12" s="437"/>
      <c r="O12" s="437"/>
      <c r="P12" s="438"/>
      <c r="Q12" s="439"/>
    </row>
    <row r="13" spans="2:17" ht="30" customHeight="1">
      <c r="B13" s="531"/>
      <c r="C13" s="560" t="s">
        <v>269</v>
      </c>
      <c r="D13" s="440" t="s">
        <v>185</v>
      </c>
      <c r="E13" s="441">
        <f t="shared" ref="E13:E15" si="1">ROUND(F13/2,0)</f>
        <v>1185</v>
      </c>
      <c r="F13" s="442">
        <v>2369</v>
      </c>
      <c r="G13" s="442">
        <v>2369</v>
      </c>
      <c r="H13" s="442">
        <v>2369</v>
      </c>
      <c r="I13" s="442">
        <v>2369</v>
      </c>
      <c r="J13" s="442">
        <v>2369</v>
      </c>
      <c r="K13" s="442">
        <v>2369</v>
      </c>
      <c r="L13" s="442">
        <v>2369</v>
      </c>
      <c r="M13" s="442">
        <v>2369</v>
      </c>
      <c r="N13" s="442">
        <v>2369</v>
      </c>
      <c r="O13" s="442">
        <v>2369</v>
      </c>
      <c r="P13" s="442">
        <v>2369</v>
      </c>
      <c r="Q13" s="443">
        <f>SUM(E13:P13)</f>
        <v>27244</v>
      </c>
    </row>
    <row r="14" spans="2:17" ht="30" customHeight="1">
      <c r="B14" s="531"/>
      <c r="C14" s="561"/>
      <c r="D14" s="444" t="s">
        <v>186</v>
      </c>
      <c r="E14" s="445">
        <f t="shared" si="1"/>
        <v>542</v>
      </c>
      <c r="F14" s="446">
        <v>1084</v>
      </c>
      <c r="G14" s="446">
        <v>1084</v>
      </c>
      <c r="H14" s="446">
        <v>1084</v>
      </c>
      <c r="I14" s="446">
        <v>1084</v>
      </c>
      <c r="J14" s="446">
        <v>1084</v>
      </c>
      <c r="K14" s="446">
        <v>1084</v>
      </c>
      <c r="L14" s="446">
        <v>1084</v>
      </c>
      <c r="M14" s="446">
        <v>1084</v>
      </c>
      <c r="N14" s="446">
        <v>1084</v>
      </c>
      <c r="O14" s="446">
        <v>1084</v>
      </c>
      <c r="P14" s="446">
        <v>1084</v>
      </c>
      <c r="Q14" s="447">
        <f>SUM(E14:P14)</f>
        <v>12466</v>
      </c>
    </row>
    <row r="15" spans="2:17" ht="30" customHeight="1">
      <c r="B15" s="531"/>
      <c r="C15" s="561"/>
      <c r="D15" s="444" t="s">
        <v>187</v>
      </c>
      <c r="E15" s="445">
        <f t="shared" si="1"/>
        <v>96</v>
      </c>
      <c r="F15" s="446">
        <v>192</v>
      </c>
      <c r="G15" s="446">
        <v>192</v>
      </c>
      <c r="H15" s="446">
        <v>192</v>
      </c>
      <c r="I15" s="446">
        <v>192</v>
      </c>
      <c r="J15" s="446">
        <v>192</v>
      </c>
      <c r="K15" s="446">
        <v>192</v>
      </c>
      <c r="L15" s="446">
        <v>192</v>
      </c>
      <c r="M15" s="446">
        <v>192</v>
      </c>
      <c r="N15" s="446">
        <v>192</v>
      </c>
      <c r="O15" s="446">
        <v>192</v>
      </c>
      <c r="P15" s="446">
        <v>192</v>
      </c>
      <c r="Q15" s="447">
        <f>SUM(E15:P15)</f>
        <v>2208</v>
      </c>
    </row>
    <row r="16" spans="2:17" ht="30" customHeight="1">
      <c r="B16" s="531"/>
      <c r="C16" s="562"/>
      <c r="D16" s="448" t="s">
        <v>108</v>
      </c>
      <c r="E16" s="445">
        <f>ROUND(F16/2,0)</f>
        <v>132</v>
      </c>
      <c r="F16" s="446">
        <v>263</v>
      </c>
      <c r="G16" s="446">
        <v>263</v>
      </c>
      <c r="H16" s="446">
        <v>263</v>
      </c>
      <c r="I16" s="446">
        <v>263</v>
      </c>
      <c r="J16" s="446">
        <v>263</v>
      </c>
      <c r="K16" s="446">
        <v>263</v>
      </c>
      <c r="L16" s="446">
        <v>263</v>
      </c>
      <c r="M16" s="446">
        <v>263</v>
      </c>
      <c r="N16" s="446">
        <v>263</v>
      </c>
      <c r="O16" s="446">
        <v>263</v>
      </c>
      <c r="P16" s="446">
        <v>263</v>
      </c>
      <c r="Q16" s="447">
        <f>SUM(E16:P16)</f>
        <v>3025</v>
      </c>
    </row>
    <row r="17" spans="2:19" s="401" customFormat="1" ht="30" customHeight="1">
      <c r="B17" s="531"/>
      <c r="C17" s="554" t="s">
        <v>39</v>
      </c>
      <c r="D17" s="449" t="s">
        <v>109</v>
      </c>
      <c r="E17" s="450">
        <f t="shared" ref="E17:Q17" si="2">E9*1000/E13</f>
        <v>0</v>
      </c>
      <c r="F17" s="451">
        <f t="shared" si="2"/>
        <v>0</v>
      </c>
      <c r="G17" s="451">
        <f t="shared" si="2"/>
        <v>0</v>
      </c>
      <c r="H17" s="451">
        <f t="shared" si="2"/>
        <v>0</v>
      </c>
      <c r="I17" s="451">
        <f t="shared" si="2"/>
        <v>0</v>
      </c>
      <c r="J17" s="451">
        <f t="shared" si="2"/>
        <v>0</v>
      </c>
      <c r="K17" s="451">
        <f t="shared" si="2"/>
        <v>0</v>
      </c>
      <c r="L17" s="451">
        <f t="shared" si="2"/>
        <v>0</v>
      </c>
      <c r="M17" s="451">
        <f t="shared" si="2"/>
        <v>0</v>
      </c>
      <c r="N17" s="451">
        <f t="shared" si="2"/>
        <v>0</v>
      </c>
      <c r="O17" s="451">
        <f t="shared" si="2"/>
        <v>0</v>
      </c>
      <c r="P17" s="452">
        <f t="shared" si="2"/>
        <v>0</v>
      </c>
      <c r="Q17" s="453">
        <f t="shared" si="2"/>
        <v>0</v>
      </c>
      <c r="R17" s="407"/>
      <c r="S17" s="407"/>
    </row>
    <row r="18" spans="2:19" s="401" customFormat="1" ht="30" customHeight="1">
      <c r="B18" s="564"/>
      <c r="C18" s="555"/>
      <c r="D18" s="454" t="s">
        <v>110</v>
      </c>
      <c r="E18" s="455">
        <f t="shared" ref="E18:Q18" si="3">E10*1000/E14</f>
        <v>0</v>
      </c>
      <c r="F18" s="456">
        <f t="shared" si="3"/>
        <v>0</v>
      </c>
      <c r="G18" s="456">
        <f t="shared" si="3"/>
        <v>0</v>
      </c>
      <c r="H18" s="456">
        <f t="shared" si="3"/>
        <v>0</v>
      </c>
      <c r="I18" s="456">
        <f t="shared" si="3"/>
        <v>0</v>
      </c>
      <c r="J18" s="456">
        <f t="shared" si="3"/>
        <v>0</v>
      </c>
      <c r="K18" s="456">
        <f t="shared" si="3"/>
        <v>0</v>
      </c>
      <c r="L18" s="456">
        <f t="shared" si="3"/>
        <v>0</v>
      </c>
      <c r="M18" s="456">
        <f t="shared" si="3"/>
        <v>0</v>
      </c>
      <c r="N18" s="456">
        <f t="shared" si="3"/>
        <v>0</v>
      </c>
      <c r="O18" s="456">
        <f t="shared" si="3"/>
        <v>0</v>
      </c>
      <c r="P18" s="457">
        <f t="shared" si="3"/>
        <v>0</v>
      </c>
      <c r="Q18" s="458">
        <f t="shared" si="3"/>
        <v>0</v>
      </c>
      <c r="R18" s="407"/>
      <c r="S18" s="407"/>
    </row>
    <row r="19" spans="2:19" s="401" customFormat="1" ht="30" customHeight="1">
      <c r="B19" s="564"/>
      <c r="C19" s="555"/>
      <c r="D19" s="454" t="s">
        <v>106</v>
      </c>
      <c r="E19" s="455">
        <f t="shared" ref="E19:Q19" si="4">E11*1000/E15</f>
        <v>0</v>
      </c>
      <c r="F19" s="456">
        <f t="shared" si="4"/>
        <v>0</v>
      </c>
      <c r="G19" s="456">
        <f t="shared" si="4"/>
        <v>0</v>
      </c>
      <c r="H19" s="456">
        <f t="shared" si="4"/>
        <v>0</v>
      </c>
      <c r="I19" s="456">
        <f t="shared" si="4"/>
        <v>0</v>
      </c>
      <c r="J19" s="456">
        <f t="shared" si="4"/>
        <v>0</v>
      </c>
      <c r="K19" s="456">
        <f t="shared" si="4"/>
        <v>0</v>
      </c>
      <c r="L19" s="456">
        <f t="shared" si="4"/>
        <v>0</v>
      </c>
      <c r="M19" s="456">
        <f t="shared" si="4"/>
        <v>0</v>
      </c>
      <c r="N19" s="456">
        <f t="shared" si="4"/>
        <v>0</v>
      </c>
      <c r="O19" s="456">
        <f t="shared" si="4"/>
        <v>0</v>
      </c>
      <c r="P19" s="457">
        <f t="shared" si="4"/>
        <v>0</v>
      </c>
      <c r="Q19" s="458">
        <f t="shared" si="4"/>
        <v>0</v>
      </c>
      <c r="R19" s="407"/>
      <c r="S19" s="407"/>
    </row>
    <row r="20" spans="2:19" s="401" customFormat="1" ht="30" customHeight="1">
      <c r="B20" s="564"/>
      <c r="C20" s="556"/>
      <c r="D20" s="459" t="s">
        <v>108</v>
      </c>
      <c r="E20" s="460">
        <f t="shared" ref="E20:Q20" si="5">E12*1000/E16</f>
        <v>0</v>
      </c>
      <c r="F20" s="461">
        <f t="shared" si="5"/>
        <v>0</v>
      </c>
      <c r="G20" s="461">
        <f t="shared" si="5"/>
        <v>0</v>
      </c>
      <c r="H20" s="461">
        <f t="shared" si="5"/>
        <v>0</v>
      </c>
      <c r="I20" s="461">
        <f t="shared" si="5"/>
        <v>0</v>
      </c>
      <c r="J20" s="461">
        <f t="shared" si="5"/>
        <v>0</v>
      </c>
      <c r="K20" s="461">
        <f t="shared" si="5"/>
        <v>0</v>
      </c>
      <c r="L20" s="461">
        <f t="shared" si="5"/>
        <v>0</v>
      </c>
      <c r="M20" s="461">
        <f t="shared" si="5"/>
        <v>0</v>
      </c>
      <c r="N20" s="461">
        <f t="shared" si="5"/>
        <v>0</v>
      </c>
      <c r="O20" s="461">
        <f t="shared" si="5"/>
        <v>0</v>
      </c>
      <c r="P20" s="462">
        <f t="shared" si="5"/>
        <v>0</v>
      </c>
      <c r="Q20" s="463">
        <f t="shared" si="5"/>
        <v>0</v>
      </c>
      <c r="R20" s="407"/>
      <c r="S20" s="407"/>
    </row>
    <row r="21" spans="2:19" s="401" customFormat="1" ht="39.950000000000003" customHeight="1">
      <c r="B21" s="565"/>
      <c r="C21" s="559" t="s">
        <v>59</v>
      </c>
      <c r="D21" s="559"/>
      <c r="E21" s="464">
        <f t="shared" ref="E21:Q21" si="6">SUM(E9:E12)</f>
        <v>0</v>
      </c>
      <c r="F21" s="465">
        <f t="shared" si="6"/>
        <v>0</v>
      </c>
      <c r="G21" s="465">
        <f t="shared" si="6"/>
        <v>0</v>
      </c>
      <c r="H21" s="465">
        <f t="shared" si="6"/>
        <v>0</v>
      </c>
      <c r="I21" s="465">
        <f t="shared" si="6"/>
        <v>0</v>
      </c>
      <c r="J21" s="465">
        <f t="shared" si="6"/>
        <v>0</v>
      </c>
      <c r="K21" s="465">
        <f t="shared" si="6"/>
        <v>0</v>
      </c>
      <c r="L21" s="465">
        <f t="shared" si="6"/>
        <v>0</v>
      </c>
      <c r="M21" s="465">
        <f t="shared" si="6"/>
        <v>0</v>
      </c>
      <c r="N21" s="465">
        <f t="shared" si="6"/>
        <v>0</v>
      </c>
      <c r="O21" s="465">
        <f t="shared" si="6"/>
        <v>0</v>
      </c>
      <c r="P21" s="466">
        <f t="shared" si="6"/>
        <v>0</v>
      </c>
      <c r="Q21" s="467">
        <f t="shared" si="6"/>
        <v>0</v>
      </c>
      <c r="R21" s="407"/>
      <c r="S21" s="407"/>
    </row>
    <row r="22" spans="2:19" ht="39.950000000000003" customHeight="1">
      <c r="B22" s="537" t="s">
        <v>46</v>
      </c>
      <c r="C22" s="538"/>
      <c r="D22" s="538"/>
      <c r="E22" s="427">
        <f t="shared" ref="E22:Q22" si="7">E8+E21</f>
        <v>0</v>
      </c>
      <c r="F22" s="428">
        <f t="shared" si="7"/>
        <v>0</v>
      </c>
      <c r="G22" s="428">
        <f t="shared" si="7"/>
        <v>0</v>
      </c>
      <c r="H22" s="428">
        <f t="shared" si="7"/>
        <v>0</v>
      </c>
      <c r="I22" s="428">
        <f t="shared" si="7"/>
        <v>0</v>
      </c>
      <c r="J22" s="428">
        <f t="shared" si="7"/>
        <v>0</v>
      </c>
      <c r="K22" s="428">
        <f t="shared" si="7"/>
        <v>0</v>
      </c>
      <c r="L22" s="428">
        <f t="shared" si="7"/>
        <v>0</v>
      </c>
      <c r="M22" s="428">
        <f t="shared" si="7"/>
        <v>0</v>
      </c>
      <c r="N22" s="428">
        <f t="shared" si="7"/>
        <v>0</v>
      </c>
      <c r="O22" s="428">
        <f t="shared" si="7"/>
        <v>0</v>
      </c>
      <c r="P22" s="429">
        <f t="shared" si="7"/>
        <v>0</v>
      </c>
      <c r="Q22" s="430">
        <f t="shared" si="7"/>
        <v>0</v>
      </c>
      <c r="R22" s="304"/>
      <c r="S22" s="304"/>
    </row>
    <row r="23" spans="2:19" ht="15.95" customHeight="1">
      <c r="C23" s="1"/>
      <c r="D23" s="1"/>
      <c r="E23" s="431"/>
      <c r="F23" s="431"/>
      <c r="G23" s="431"/>
      <c r="H23" s="431"/>
      <c r="I23" s="431"/>
      <c r="J23" s="431"/>
      <c r="K23" s="431"/>
      <c r="L23" s="431"/>
      <c r="M23" s="431"/>
      <c r="N23" s="431"/>
      <c r="O23" s="431"/>
      <c r="P23" s="431"/>
      <c r="Q23" s="431"/>
      <c r="R23" s="304"/>
      <c r="S23" s="304"/>
    </row>
    <row r="24" spans="2:19" ht="15.95" customHeight="1"/>
    <row r="25" spans="2:19" ht="15.95" customHeight="1"/>
    <row r="26" spans="2:19" ht="15.95" customHeight="1"/>
    <row r="27" spans="2:19" ht="15.95" customHeight="1"/>
    <row r="28" spans="2:19" ht="15.95" customHeight="1"/>
    <row r="29" spans="2:19" ht="15.95" customHeight="1"/>
    <row r="30" spans="2:19" ht="15.95" customHeight="1"/>
  </sheetData>
  <protectedRanges>
    <protectedRange sqref="E5:P7" name="範囲1"/>
  </protectedRanges>
  <mergeCells count="16">
    <mergeCell ref="B22:D22"/>
    <mergeCell ref="C9:D9"/>
    <mergeCell ref="C17:C20"/>
    <mergeCell ref="C10:D10"/>
    <mergeCell ref="C11:D11"/>
    <mergeCell ref="C21:D21"/>
    <mergeCell ref="C13:C16"/>
    <mergeCell ref="C12:D12"/>
    <mergeCell ref="B9:B21"/>
    <mergeCell ref="B2:Q2"/>
    <mergeCell ref="B5:B8"/>
    <mergeCell ref="C5:D5"/>
    <mergeCell ref="C6:D6"/>
    <mergeCell ref="C7:D7"/>
    <mergeCell ref="C8:D8"/>
    <mergeCell ref="B4:D4"/>
  </mergeCells>
  <phoneticPr fontId="3"/>
  <printOptions horizontalCentered="1"/>
  <pageMargins left="0.51181102362204722" right="0.59055118110236227" top="0.98425196850393704" bottom="0.39370078740157483" header="0.51181102362204722" footer="0.23622047244094491"/>
  <pageSetup paperSize="8" scale="9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3"/>
  <sheetViews>
    <sheetView showGridLines="0" view="pageBreakPreview" zoomScale="70" zoomScaleNormal="85" zoomScaleSheetLayoutView="70" zoomScalePageLayoutView="85" workbookViewId="0">
      <selection activeCell="B9" sqref="B9:B24"/>
    </sheetView>
  </sheetViews>
  <sheetFormatPr defaultColWidth="9" defaultRowHeight="13.5"/>
  <cols>
    <col min="1" max="1" width="3.375" style="4" customWidth="1"/>
    <col min="2" max="3" width="3.625" style="5" customWidth="1"/>
    <col min="4" max="4" width="16.375" style="5" customWidth="1"/>
    <col min="5" max="17" width="12.375" style="4" customWidth="1"/>
    <col min="18" max="16384" width="9" style="4"/>
  </cols>
  <sheetData>
    <row r="1" spans="2:17" ht="15" customHeight="1">
      <c r="B1" s="5" t="s">
        <v>247</v>
      </c>
    </row>
    <row r="2" spans="2:17" ht="50.1" customHeight="1">
      <c r="B2" s="548" t="s">
        <v>178</v>
      </c>
      <c r="C2" s="548"/>
      <c r="D2" s="548"/>
      <c r="E2" s="548"/>
      <c r="F2" s="548"/>
      <c r="G2" s="548"/>
      <c r="H2" s="548"/>
      <c r="I2" s="548"/>
      <c r="J2" s="548"/>
      <c r="K2" s="548"/>
      <c r="L2" s="548"/>
      <c r="M2" s="548"/>
      <c r="N2" s="548"/>
      <c r="O2" s="548"/>
      <c r="P2" s="548"/>
      <c r="Q2" s="548"/>
    </row>
    <row r="3" spans="2:17" ht="20.100000000000001" customHeight="1">
      <c r="C3" s="6"/>
      <c r="D3" s="6"/>
      <c r="E3" s="38"/>
      <c r="F3" s="38"/>
      <c r="G3" s="38"/>
      <c r="H3" s="38"/>
      <c r="I3" s="38"/>
      <c r="J3" s="38"/>
      <c r="K3" s="38"/>
      <c r="L3" s="38"/>
      <c r="M3" s="38"/>
      <c r="N3" s="38"/>
      <c r="O3" s="38"/>
      <c r="P3" s="38"/>
      <c r="Q3" s="25" t="s">
        <v>62</v>
      </c>
    </row>
    <row r="4" spans="2:17" ht="39.950000000000003" customHeight="1" thickBot="1">
      <c r="B4" s="532" t="s">
        <v>63</v>
      </c>
      <c r="C4" s="533"/>
      <c r="D4" s="551"/>
      <c r="E4" s="363" t="s">
        <v>154</v>
      </c>
      <c r="F4" s="364" t="s">
        <v>155</v>
      </c>
      <c r="G4" s="365" t="s">
        <v>156</v>
      </c>
      <c r="H4" s="364" t="s">
        <v>157</v>
      </c>
      <c r="I4" s="365" t="s">
        <v>166</v>
      </c>
      <c r="J4" s="364" t="s">
        <v>158</v>
      </c>
      <c r="K4" s="365" t="s">
        <v>159</v>
      </c>
      <c r="L4" s="364" t="s">
        <v>160</v>
      </c>
      <c r="M4" s="365" t="s">
        <v>161</v>
      </c>
      <c r="N4" s="364" t="s">
        <v>162</v>
      </c>
      <c r="O4" s="365" t="s">
        <v>163</v>
      </c>
      <c r="P4" s="366" t="s">
        <v>164</v>
      </c>
      <c r="Q4" s="367" t="s">
        <v>65</v>
      </c>
    </row>
    <row r="5" spans="2:17" ht="39.950000000000003" customHeight="1" thickTop="1">
      <c r="B5" s="530" t="s">
        <v>179</v>
      </c>
      <c r="C5" s="535" t="s">
        <v>182</v>
      </c>
      <c r="D5" s="536"/>
      <c r="E5" s="368"/>
      <c r="F5" s="369"/>
      <c r="G5" s="369"/>
      <c r="H5" s="369"/>
      <c r="I5" s="369"/>
      <c r="J5" s="369"/>
      <c r="K5" s="369"/>
      <c r="L5" s="369"/>
      <c r="M5" s="369"/>
      <c r="N5" s="369"/>
      <c r="O5" s="369"/>
      <c r="P5" s="370"/>
      <c r="Q5" s="371">
        <f>SUM(E5:P5)</f>
        <v>0</v>
      </c>
    </row>
    <row r="6" spans="2:17" ht="39.950000000000003" customHeight="1">
      <c r="B6" s="531"/>
      <c r="C6" s="539" t="s">
        <v>183</v>
      </c>
      <c r="D6" s="540"/>
      <c r="E6" s="372"/>
      <c r="F6" s="373"/>
      <c r="G6" s="373"/>
      <c r="H6" s="373"/>
      <c r="I6" s="373"/>
      <c r="J6" s="373"/>
      <c r="K6" s="373"/>
      <c r="L6" s="373"/>
      <c r="M6" s="373"/>
      <c r="N6" s="373"/>
      <c r="O6" s="373"/>
      <c r="P6" s="374"/>
      <c r="Q6" s="375">
        <f>SUM(E6:P6)</f>
        <v>0</v>
      </c>
    </row>
    <row r="7" spans="2:17" ht="39.950000000000003" customHeight="1">
      <c r="B7" s="531"/>
      <c r="C7" s="541" t="s">
        <v>184</v>
      </c>
      <c r="D7" s="542"/>
      <c r="E7" s="372"/>
      <c r="F7" s="373"/>
      <c r="G7" s="373"/>
      <c r="H7" s="373"/>
      <c r="I7" s="373"/>
      <c r="J7" s="373"/>
      <c r="K7" s="373"/>
      <c r="L7" s="373"/>
      <c r="M7" s="373"/>
      <c r="N7" s="373"/>
      <c r="O7" s="373"/>
      <c r="P7" s="374"/>
      <c r="Q7" s="376">
        <f>SUM(E7:P7)</f>
        <v>0</v>
      </c>
    </row>
    <row r="8" spans="2:17" ht="39.950000000000003" customHeight="1">
      <c r="B8" s="549"/>
      <c r="C8" s="550" t="s">
        <v>180</v>
      </c>
      <c r="D8" s="550"/>
      <c r="E8" s="377">
        <f t="shared" ref="E8:Q8" si="0">SUM(E5:E7)</f>
        <v>0</v>
      </c>
      <c r="F8" s="378">
        <f t="shared" si="0"/>
        <v>0</v>
      </c>
      <c r="G8" s="378">
        <f t="shared" si="0"/>
        <v>0</v>
      </c>
      <c r="H8" s="378">
        <f t="shared" si="0"/>
        <v>0</v>
      </c>
      <c r="I8" s="378">
        <f t="shared" si="0"/>
        <v>0</v>
      </c>
      <c r="J8" s="378">
        <f t="shared" si="0"/>
        <v>0</v>
      </c>
      <c r="K8" s="378">
        <f t="shared" si="0"/>
        <v>0</v>
      </c>
      <c r="L8" s="378">
        <f t="shared" si="0"/>
        <v>0</v>
      </c>
      <c r="M8" s="378">
        <f t="shared" si="0"/>
        <v>0</v>
      </c>
      <c r="N8" s="378">
        <f t="shared" si="0"/>
        <v>0</v>
      </c>
      <c r="O8" s="378">
        <f t="shared" si="0"/>
        <v>0</v>
      </c>
      <c r="P8" s="379">
        <f t="shared" si="0"/>
        <v>0</v>
      </c>
      <c r="Q8" s="380">
        <f t="shared" si="0"/>
        <v>0</v>
      </c>
    </row>
    <row r="9" spans="2:17" ht="39.950000000000003" hidden="1" customHeight="1">
      <c r="B9" s="566" t="s">
        <v>122</v>
      </c>
      <c r="C9" s="570" t="s">
        <v>104</v>
      </c>
      <c r="D9" s="571"/>
      <c r="E9" s="381"/>
      <c r="F9" s="382"/>
      <c r="G9" s="382"/>
      <c r="H9" s="382"/>
      <c r="I9" s="382"/>
      <c r="J9" s="382"/>
      <c r="K9" s="382"/>
      <c r="L9" s="382"/>
      <c r="M9" s="382"/>
      <c r="N9" s="382"/>
      <c r="O9" s="382"/>
      <c r="P9" s="383"/>
      <c r="Q9" s="384">
        <f>SUM(E9:P9)</f>
        <v>0</v>
      </c>
    </row>
    <row r="10" spans="2:17" ht="39.950000000000003" hidden="1" customHeight="1">
      <c r="B10" s="567"/>
      <c r="C10" s="572" t="s">
        <v>105</v>
      </c>
      <c r="D10" s="573"/>
      <c r="E10" s="385"/>
      <c r="F10" s="386"/>
      <c r="G10" s="386"/>
      <c r="H10" s="386"/>
      <c r="I10" s="386"/>
      <c r="J10" s="386"/>
      <c r="K10" s="386"/>
      <c r="L10" s="386"/>
      <c r="M10" s="386"/>
      <c r="N10" s="386"/>
      <c r="O10" s="386"/>
      <c r="P10" s="387"/>
      <c r="Q10" s="388"/>
    </row>
    <row r="11" spans="2:17" ht="39.950000000000003" hidden="1" customHeight="1">
      <c r="B11" s="567"/>
      <c r="C11" s="572" t="s">
        <v>106</v>
      </c>
      <c r="D11" s="573"/>
      <c r="E11" s="385"/>
      <c r="F11" s="386"/>
      <c r="G11" s="386"/>
      <c r="H11" s="386"/>
      <c r="I11" s="386"/>
      <c r="J11" s="386"/>
      <c r="K11" s="386"/>
      <c r="L11" s="386"/>
      <c r="M11" s="386"/>
      <c r="N11" s="386"/>
      <c r="O11" s="386"/>
      <c r="P11" s="387"/>
      <c r="Q11" s="388"/>
    </row>
    <row r="12" spans="2:17" ht="39.950000000000003" hidden="1" customHeight="1">
      <c r="B12" s="567"/>
      <c r="C12" s="572" t="s">
        <v>107</v>
      </c>
      <c r="D12" s="573"/>
      <c r="E12" s="385"/>
      <c r="F12" s="389"/>
      <c r="G12" s="389"/>
      <c r="H12" s="389"/>
      <c r="I12" s="389"/>
      <c r="J12" s="389"/>
      <c r="K12" s="389"/>
      <c r="L12" s="389"/>
      <c r="M12" s="389"/>
      <c r="N12" s="389"/>
      <c r="O12" s="389"/>
      <c r="P12" s="390"/>
      <c r="Q12" s="391"/>
    </row>
    <row r="13" spans="2:17" ht="39.950000000000003" hidden="1" customHeight="1">
      <c r="B13" s="567"/>
      <c r="C13" s="572" t="s">
        <v>108</v>
      </c>
      <c r="D13" s="573"/>
      <c r="E13" s="385"/>
      <c r="F13" s="389"/>
      <c r="G13" s="389"/>
      <c r="H13" s="389"/>
      <c r="I13" s="389"/>
      <c r="J13" s="389"/>
      <c r="K13" s="389"/>
      <c r="L13" s="389"/>
      <c r="M13" s="389"/>
      <c r="N13" s="389"/>
      <c r="O13" s="389"/>
      <c r="P13" s="390"/>
      <c r="Q13" s="391"/>
    </row>
    <row r="14" spans="2:17" ht="30" hidden="1" customHeight="1">
      <c r="B14" s="567"/>
      <c r="C14" s="574" t="s">
        <v>60</v>
      </c>
      <c r="D14" s="392" t="s">
        <v>109</v>
      </c>
      <c r="E14" s="393">
        <f>ROUND(612/2,0)</f>
        <v>306</v>
      </c>
      <c r="F14" s="394">
        <v>613</v>
      </c>
      <c r="G14" s="394">
        <v>616</v>
      </c>
      <c r="H14" s="394">
        <v>612</v>
      </c>
      <c r="I14" s="394">
        <v>610</v>
      </c>
      <c r="J14" s="394">
        <v>610</v>
      </c>
      <c r="K14" s="394">
        <v>610</v>
      </c>
      <c r="L14" s="394">
        <v>610</v>
      </c>
      <c r="M14" s="394">
        <v>610</v>
      </c>
      <c r="N14" s="394">
        <v>610</v>
      </c>
      <c r="O14" s="394">
        <v>610</v>
      </c>
      <c r="P14" s="394">
        <f>+ROUND(305,0)</f>
        <v>305</v>
      </c>
      <c r="Q14" s="395">
        <f>SUM(E14:P14)</f>
        <v>6722</v>
      </c>
    </row>
    <row r="15" spans="2:17" ht="30" hidden="1" customHeight="1">
      <c r="B15" s="567"/>
      <c r="C15" s="575"/>
      <c r="D15" s="396" t="s">
        <v>110</v>
      </c>
      <c r="E15" s="397">
        <f>ROUND(1488/2,0)</f>
        <v>744</v>
      </c>
      <c r="F15" s="398">
        <v>1491</v>
      </c>
      <c r="G15" s="398">
        <v>1498</v>
      </c>
      <c r="H15" s="398">
        <v>1489</v>
      </c>
      <c r="I15" s="398">
        <v>1483</v>
      </c>
      <c r="J15" s="398">
        <v>1483</v>
      </c>
      <c r="K15" s="398">
        <v>1483</v>
      </c>
      <c r="L15" s="398">
        <v>1483</v>
      </c>
      <c r="M15" s="398">
        <v>1483</v>
      </c>
      <c r="N15" s="398">
        <v>1483</v>
      </c>
      <c r="O15" s="398">
        <v>1483</v>
      </c>
      <c r="P15" s="398">
        <f>+ROUND(741.5,0)</f>
        <v>742</v>
      </c>
      <c r="Q15" s="399">
        <f>SUM(E15:P15)</f>
        <v>16345</v>
      </c>
    </row>
    <row r="16" spans="2:17" ht="30" hidden="1" customHeight="1">
      <c r="B16" s="567"/>
      <c r="C16" s="575"/>
      <c r="D16" s="396" t="s">
        <v>106</v>
      </c>
      <c r="E16" s="397">
        <f t="shared" ref="E16:E18" si="1">ROUND(F16/12*5,0)</f>
        <v>80</v>
      </c>
      <c r="F16" s="398">
        <v>192</v>
      </c>
      <c r="G16" s="398">
        <v>192</v>
      </c>
      <c r="H16" s="398">
        <v>192</v>
      </c>
      <c r="I16" s="398">
        <v>192</v>
      </c>
      <c r="J16" s="398">
        <v>192</v>
      </c>
      <c r="K16" s="398">
        <v>192</v>
      </c>
      <c r="L16" s="398">
        <v>192</v>
      </c>
      <c r="M16" s="398">
        <v>192</v>
      </c>
      <c r="N16" s="398">
        <v>192</v>
      </c>
      <c r="O16" s="398">
        <v>192</v>
      </c>
      <c r="P16" s="398">
        <v>192</v>
      </c>
      <c r="Q16" s="399">
        <f>SUM(E16:P16)</f>
        <v>2192</v>
      </c>
    </row>
    <row r="17" spans="2:19" ht="30" hidden="1" customHeight="1">
      <c r="B17" s="567"/>
      <c r="C17" s="575"/>
      <c r="D17" s="400" t="s">
        <v>107</v>
      </c>
      <c r="E17" s="397">
        <f t="shared" si="1"/>
        <v>110</v>
      </c>
      <c r="F17" s="398">
        <v>263</v>
      </c>
      <c r="G17" s="398">
        <v>263</v>
      </c>
      <c r="H17" s="398">
        <v>263</v>
      </c>
      <c r="I17" s="398">
        <v>263</v>
      </c>
      <c r="J17" s="398">
        <v>263</v>
      </c>
      <c r="K17" s="398">
        <v>263</v>
      </c>
      <c r="L17" s="398">
        <v>263</v>
      </c>
      <c r="M17" s="398">
        <v>263</v>
      </c>
      <c r="N17" s="398">
        <v>263</v>
      </c>
      <c r="O17" s="398">
        <v>263</v>
      </c>
      <c r="P17" s="398">
        <v>263</v>
      </c>
      <c r="Q17" s="399">
        <f>SUM(E17:P17)</f>
        <v>3003</v>
      </c>
    </row>
    <row r="18" spans="2:19" ht="30" hidden="1" customHeight="1">
      <c r="B18" s="567"/>
      <c r="C18" s="576"/>
      <c r="D18" s="400" t="s">
        <v>108</v>
      </c>
      <c r="E18" s="397">
        <f t="shared" si="1"/>
        <v>2</v>
      </c>
      <c r="F18" s="398">
        <v>5</v>
      </c>
      <c r="G18" s="398">
        <v>5</v>
      </c>
      <c r="H18" s="398">
        <v>5</v>
      </c>
      <c r="I18" s="398">
        <v>5</v>
      </c>
      <c r="J18" s="398">
        <v>5</v>
      </c>
      <c r="K18" s="398">
        <v>5</v>
      </c>
      <c r="L18" s="398">
        <v>5</v>
      </c>
      <c r="M18" s="398">
        <v>5</v>
      </c>
      <c r="N18" s="398">
        <v>5</v>
      </c>
      <c r="O18" s="398">
        <v>5</v>
      </c>
      <c r="P18" s="398">
        <v>5</v>
      </c>
      <c r="Q18" s="399">
        <f>SUM(E18:P18)</f>
        <v>57</v>
      </c>
    </row>
    <row r="19" spans="2:19" s="401" customFormat="1" ht="30" hidden="1" customHeight="1">
      <c r="B19" s="567"/>
      <c r="C19" s="577" t="s">
        <v>39</v>
      </c>
      <c r="D19" s="402" t="s">
        <v>109</v>
      </c>
      <c r="E19" s="403">
        <f t="shared" ref="E19:Q23" si="2">E9*1000/E14</f>
        <v>0</v>
      </c>
      <c r="F19" s="404">
        <f t="shared" si="2"/>
        <v>0</v>
      </c>
      <c r="G19" s="404">
        <f t="shared" si="2"/>
        <v>0</v>
      </c>
      <c r="H19" s="404">
        <f t="shared" si="2"/>
        <v>0</v>
      </c>
      <c r="I19" s="404">
        <f t="shared" si="2"/>
        <v>0</v>
      </c>
      <c r="J19" s="404">
        <f t="shared" si="2"/>
        <v>0</v>
      </c>
      <c r="K19" s="404">
        <f t="shared" si="2"/>
        <v>0</v>
      </c>
      <c r="L19" s="404">
        <f t="shared" si="2"/>
        <v>0</v>
      </c>
      <c r="M19" s="404">
        <f t="shared" si="2"/>
        <v>0</v>
      </c>
      <c r="N19" s="404">
        <f t="shared" si="2"/>
        <v>0</v>
      </c>
      <c r="O19" s="404">
        <f t="shared" si="2"/>
        <v>0</v>
      </c>
      <c r="P19" s="405">
        <f t="shared" si="2"/>
        <v>0</v>
      </c>
      <c r="Q19" s="406">
        <f t="shared" si="2"/>
        <v>0</v>
      </c>
      <c r="R19" s="407"/>
      <c r="S19" s="407"/>
    </row>
    <row r="20" spans="2:19" s="401" customFormat="1" ht="30" hidden="1" customHeight="1">
      <c r="B20" s="568"/>
      <c r="C20" s="578"/>
      <c r="D20" s="408" t="s">
        <v>110</v>
      </c>
      <c r="E20" s="409">
        <f t="shared" si="2"/>
        <v>0</v>
      </c>
      <c r="F20" s="410">
        <f t="shared" si="2"/>
        <v>0</v>
      </c>
      <c r="G20" s="410">
        <f t="shared" si="2"/>
        <v>0</v>
      </c>
      <c r="H20" s="410">
        <f t="shared" si="2"/>
        <v>0</v>
      </c>
      <c r="I20" s="410">
        <f t="shared" si="2"/>
        <v>0</v>
      </c>
      <c r="J20" s="410">
        <f t="shared" si="2"/>
        <v>0</v>
      </c>
      <c r="K20" s="410">
        <f t="shared" si="2"/>
        <v>0</v>
      </c>
      <c r="L20" s="410">
        <f t="shared" si="2"/>
        <v>0</v>
      </c>
      <c r="M20" s="410">
        <f t="shared" si="2"/>
        <v>0</v>
      </c>
      <c r="N20" s="410">
        <f t="shared" si="2"/>
        <v>0</v>
      </c>
      <c r="O20" s="410">
        <f t="shared" si="2"/>
        <v>0</v>
      </c>
      <c r="P20" s="411">
        <f t="shared" si="2"/>
        <v>0</v>
      </c>
      <c r="Q20" s="412">
        <f t="shared" si="2"/>
        <v>0</v>
      </c>
      <c r="R20" s="407"/>
      <c r="S20" s="407"/>
    </row>
    <row r="21" spans="2:19" s="401" customFormat="1" ht="30" hidden="1" customHeight="1">
      <c r="B21" s="568"/>
      <c r="C21" s="578"/>
      <c r="D21" s="408" t="s">
        <v>106</v>
      </c>
      <c r="E21" s="409">
        <f t="shared" si="2"/>
        <v>0</v>
      </c>
      <c r="F21" s="410">
        <f t="shared" si="2"/>
        <v>0</v>
      </c>
      <c r="G21" s="410">
        <f t="shared" si="2"/>
        <v>0</v>
      </c>
      <c r="H21" s="410">
        <f t="shared" si="2"/>
        <v>0</v>
      </c>
      <c r="I21" s="410">
        <f t="shared" si="2"/>
        <v>0</v>
      </c>
      <c r="J21" s="410">
        <f t="shared" si="2"/>
        <v>0</v>
      </c>
      <c r="K21" s="410">
        <f t="shared" si="2"/>
        <v>0</v>
      </c>
      <c r="L21" s="410">
        <f t="shared" si="2"/>
        <v>0</v>
      </c>
      <c r="M21" s="410">
        <f t="shared" si="2"/>
        <v>0</v>
      </c>
      <c r="N21" s="410">
        <f t="shared" si="2"/>
        <v>0</v>
      </c>
      <c r="O21" s="410">
        <f t="shared" si="2"/>
        <v>0</v>
      </c>
      <c r="P21" s="411">
        <f t="shared" si="2"/>
        <v>0</v>
      </c>
      <c r="Q21" s="412">
        <f t="shared" si="2"/>
        <v>0</v>
      </c>
      <c r="R21" s="407"/>
      <c r="S21" s="407"/>
    </row>
    <row r="22" spans="2:19" s="401" customFormat="1" ht="30" hidden="1" customHeight="1">
      <c r="B22" s="568"/>
      <c r="C22" s="579"/>
      <c r="D22" s="413" t="s">
        <v>107</v>
      </c>
      <c r="E22" s="414">
        <f t="shared" si="2"/>
        <v>0</v>
      </c>
      <c r="F22" s="415">
        <f t="shared" si="2"/>
        <v>0</v>
      </c>
      <c r="G22" s="415">
        <f t="shared" si="2"/>
        <v>0</v>
      </c>
      <c r="H22" s="415">
        <f t="shared" si="2"/>
        <v>0</v>
      </c>
      <c r="I22" s="415">
        <f t="shared" si="2"/>
        <v>0</v>
      </c>
      <c r="J22" s="415">
        <f t="shared" si="2"/>
        <v>0</v>
      </c>
      <c r="K22" s="415">
        <f t="shared" si="2"/>
        <v>0</v>
      </c>
      <c r="L22" s="415">
        <f t="shared" si="2"/>
        <v>0</v>
      </c>
      <c r="M22" s="415">
        <f t="shared" si="2"/>
        <v>0</v>
      </c>
      <c r="N22" s="415">
        <f t="shared" si="2"/>
        <v>0</v>
      </c>
      <c r="O22" s="415">
        <f t="shared" si="2"/>
        <v>0</v>
      </c>
      <c r="P22" s="416">
        <f t="shared" si="2"/>
        <v>0</v>
      </c>
      <c r="Q22" s="417">
        <f t="shared" si="2"/>
        <v>0</v>
      </c>
      <c r="R22" s="407"/>
      <c r="S22" s="407"/>
    </row>
    <row r="23" spans="2:19" s="401" customFormat="1" ht="30" hidden="1" customHeight="1">
      <c r="B23" s="568"/>
      <c r="C23" s="580"/>
      <c r="D23" s="418" t="s">
        <v>108</v>
      </c>
      <c r="E23" s="419">
        <f t="shared" si="2"/>
        <v>0</v>
      </c>
      <c r="F23" s="420">
        <f t="shared" si="2"/>
        <v>0</v>
      </c>
      <c r="G23" s="420">
        <f t="shared" si="2"/>
        <v>0</v>
      </c>
      <c r="H23" s="420">
        <f t="shared" si="2"/>
        <v>0</v>
      </c>
      <c r="I23" s="420">
        <f t="shared" si="2"/>
        <v>0</v>
      </c>
      <c r="J23" s="420">
        <f t="shared" si="2"/>
        <v>0</v>
      </c>
      <c r="K23" s="420">
        <f t="shared" si="2"/>
        <v>0</v>
      </c>
      <c r="L23" s="420">
        <f t="shared" si="2"/>
        <v>0</v>
      </c>
      <c r="M23" s="420">
        <f t="shared" si="2"/>
        <v>0</v>
      </c>
      <c r="N23" s="420">
        <f t="shared" si="2"/>
        <v>0</v>
      </c>
      <c r="O23" s="420">
        <f t="shared" si="2"/>
        <v>0</v>
      </c>
      <c r="P23" s="421">
        <f t="shared" si="2"/>
        <v>0</v>
      </c>
      <c r="Q23" s="422">
        <f t="shared" si="2"/>
        <v>0</v>
      </c>
      <c r="R23" s="407"/>
      <c r="S23" s="407"/>
    </row>
    <row r="24" spans="2:19" s="401" customFormat="1" ht="39.950000000000003" hidden="1" customHeight="1">
      <c r="B24" s="569"/>
      <c r="C24" s="581" t="s">
        <v>59</v>
      </c>
      <c r="D24" s="581"/>
      <c r="E24" s="423">
        <f t="shared" ref="E24:Q24" si="3">SUM(E9:E13)</f>
        <v>0</v>
      </c>
      <c r="F24" s="424">
        <f t="shared" si="3"/>
        <v>0</v>
      </c>
      <c r="G24" s="424">
        <f t="shared" si="3"/>
        <v>0</v>
      </c>
      <c r="H24" s="424">
        <f t="shared" si="3"/>
        <v>0</v>
      </c>
      <c r="I24" s="424">
        <f t="shared" si="3"/>
        <v>0</v>
      </c>
      <c r="J24" s="424">
        <f t="shared" si="3"/>
        <v>0</v>
      </c>
      <c r="K24" s="424">
        <f t="shared" si="3"/>
        <v>0</v>
      </c>
      <c r="L24" s="424">
        <f t="shared" si="3"/>
        <v>0</v>
      </c>
      <c r="M24" s="424">
        <f t="shared" si="3"/>
        <v>0</v>
      </c>
      <c r="N24" s="424">
        <f t="shared" si="3"/>
        <v>0</v>
      </c>
      <c r="O24" s="424">
        <f t="shared" si="3"/>
        <v>0</v>
      </c>
      <c r="P24" s="425">
        <f t="shared" si="3"/>
        <v>0</v>
      </c>
      <c r="Q24" s="426">
        <f t="shared" si="3"/>
        <v>0</v>
      </c>
      <c r="R24" s="407"/>
      <c r="S24" s="407"/>
    </row>
    <row r="25" spans="2:19" ht="39.950000000000003" customHeight="1">
      <c r="B25" s="537" t="s">
        <v>46</v>
      </c>
      <c r="C25" s="538"/>
      <c r="D25" s="538"/>
      <c r="E25" s="427">
        <f t="shared" ref="E25:Q25" si="4">E8+E24</f>
        <v>0</v>
      </c>
      <c r="F25" s="428">
        <f t="shared" si="4"/>
        <v>0</v>
      </c>
      <c r="G25" s="428">
        <f t="shared" si="4"/>
        <v>0</v>
      </c>
      <c r="H25" s="428">
        <f t="shared" si="4"/>
        <v>0</v>
      </c>
      <c r="I25" s="428">
        <f t="shared" si="4"/>
        <v>0</v>
      </c>
      <c r="J25" s="428">
        <f t="shared" si="4"/>
        <v>0</v>
      </c>
      <c r="K25" s="428">
        <f t="shared" si="4"/>
        <v>0</v>
      </c>
      <c r="L25" s="428">
        <f t="shared" si="4"/>
        <v>0</v>
      </c>
      <c r="M25" s="428">
        <f t="shared" si="4"/>
        <v>0</v>
      </c>
      <c r="N25" s="428">
        <f t="shared" si="4"/>
        <v>0</v>
      </c>
      <c r="O25" s="428">
        <f t="shared" si="4"/>
        <v>0</v>
      </c>
      <c r="P25" s="429">
        <f t="shared" si="4"/>
        <v>0</v>
      </c>
      <c r="Q25" s="430">
        <f t="shared" si="4"/>
        <v>0</v>
      </c>
      <c r="R25" s="304"/>
      <c r="S25" s="304"/>
    </row>
    <row r="26" spans="2:19" ht="15.95" customHeight="1">
      <c r="C26" s="1"/>
      <c r="D26" s="1"/>
      <c r="E26" s="431"/>
      <c r="F26" s="431"/>
      <c r="G26" s="431"/>
      <c r="H26" s="431"/>
      <c r="I26" s="431"/>
      <c r="J26" s="431"/>
      <c r="K26" s="431"/>
      <c r="L26" s="431"/>
      <c r="M26" s="431"/>
      <c r="N26" s="431"/>
      <c r="O26" s="431"/>
      <c r="P26" s="431"/>
      <c r="Q26" s="431"/>
      <c r="R26" s="304"/>
      <c r="S26" s="304"/>
    </row>
    <row r="27" spans="2:19" ht="15.95" customHeight="1"/>
    <row r="28" spans="2:19" ht="15.95" customHeight="1"/>
    <row r="29" spans="2:19" ht="15.95" customHeight="1"/>
    <row r="30" spans="2:19" ht="15.95" customHeight="1"/>
    <row r="31" spans="2:19" ht="15.95" customHeight="1"/>
    <row r="32" spans="2:19" ht="15.95" customHeight="1"/>
    <row r="33" ht="15.95" customHeight="1"/>
  </sheetData>
  <protectedRanges>
    <protectedRange sqref="E5:P7" name="範囲1"/>
  </protectedRanges>
  <mergeCells count="17">
    <mergeCell ref="B2:Q2"/>
    <mergeCell ref="B4:D4"/>
    <mergeCell ref="B5:B8"/>
    <mergeCell ref="C5:D5"/>
    <mergeCell ref="C6:D6"/>
    <mergeCell ref="C7:D7"/>
    <mergeCell ref="C8:D8"/>
    <mergeCell ref="B25:D25"/>
    <mergeCell ref="B9:B24"/>
    <mergeCell ref="C9:D9"/>
    <mergeCell ref="C10:D10"/>
    <mergeCell ref="C11:D11"/>
    <mergeCell ref="C12:D12"/>
    <mergeCell ref="C13:D13"/>
    <mergeCell ref="C14:C18"/>
    <mergeCell ref="C19:C23"/>
    <mergeCell ref="C24:D24"/>
  </mergeCells>
  <phoneticPr fontId="3"/>
  <printOptions horizontalCentered="1"/>
  <pageMargins left="0.51181102362204722" right="0.59055118110236227" top="0.98425196850393704" bottom="0.39370078740157483" header="0.51181102362204722" footer="0.23622047244094491"/>
  <pageSetup paperSize="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8"/>
  <sheetViews>
    <sheetView showGridLines="0" view="pageBreakPreview" zoomScaleNormal="100" zoomScaleSheetLayoutView="100" workbookViewId="0">
      <selection activeCell="K8" sqref="K8"/>
    </sheetView>
  </sheetViews>
  <sheetFormatPr defaultColWidth="9" defaultRowHeight="13.5"/>
  <cols>
    <col min="1" max="1" width="2.625" style="32" customWidth="1"/>
    <col min="2" max="2" width="33.625" style="32" customWidth="1"/>
    <col min="3" max="6" width="12.625" style="32" customWidth="1"/>
    <col min="7" max="7" width="16.625" style="32" customWidth="1"/>
    <col min="8" max="16384" width="9" style="32"/>
  </cols>
  <sheetData>
    <row r="1" spans="2:7" ht="15" customHeight="1">
      <c r="B1" s="32" t="s">
        <v>248</v>
      </c>
    </row>
    <row r="2" spans="2:7" ht="30" customHeight="1">
      <c r="B2" s="589" t="s">
        <v>177</v>
      </c>
      <c r="C2" s="589"/>
      <c r="D2" s="589"/>
      <c r="E2" s="589"/>
      <c r="F2" s="589"/>
      <c r="G2" s="589"/>
    </row>
    <row r="3" spans="2:7" ht="20.100000000000001" customHeight="1">
      <c r="G3" s="349" t="s">
        <v>81</v>
      </c>
    </row>
    <row r="4" spans="2:7" s="157" customFormat="1" ht="24.75" customHeight="1">
      <c r="B4" s="582" t="s">
        <v>35</v>
      </c>
      <c r="C4" s="584" t="s">
        <v>48</v>
      </c>
      <c r="D4" s="585"/>
      <c r="E4" s="585"/>
      <c r="F4" s="586"/>
      <c r="G4" s="587" t="s">
        <v>87</v>
      </c>
    </row>
    <row r="5" spans="2:7" ht="38.25" customHeight="1">
      <c r="B5" s="583"/>
      <c r="C5" s="350" t="s">
        <v>173</v>
      </c>
      <c r="D5" s="351" t="s">
        <v>172</v>
      </c>
      <c r="E5" s="351" t="s">
        <v>171</v>
      </c>
      <c r="F5" s="352" t="s">
        <v>170</v>
      </c>
      <c r="G5" s="588"/>
    </row>
    <row r="6" spans="2:7" ht="25.5" customHeight="1">
      <c r="B6" s="353" t="s">
        <v>174</v>
      </c>
      <c r="C6" s="354"/>
      <c r="D6" s="355"/>
      <c r="E6" s="355"/>
      <c r="F6" s="356"/>
      <c r="G6" s="47">
        <f>SUM(C6:F6)</f>
        <v>0</v>
      </c>
    </row>
    <row r="7" spans="2:7" ht="25.5" customHeight="1">
      <c r="B7" s="353" t="s">
        <v>175</v>
      </c>
      <c r="C7" s="354"/>
      <c r="D7" s="355"/>
      <c r="E7" s="355"/>
      <c r="F7" s="356"/>
      <c r="G7" s="54">
        <f t="shared" ref="G7:G10" si="0">SUM(C7:F7)</f>
        <v>0</v>
      </c>
    </row>
    <row r="8" spans="2:7" ht="25.5" customHeight="1">
      <c r="B8" s="353" t="s">
        <v>176</v>
      </c>
      <c r="C8" s="354"/>
      <c r="D8" s="355"/>
      <c r="E8" s="355"/>
      <c r="F8" s="356"/>
      <c r="G8" s="54">
        <f t="shared" si="0"/>
        <v>0</v>
      </c>
    </row>
    <row r="9" spans="2:7" ht="25.5" customHeight="1">
      <c r="B9" s="353"/>
      <c r="C9" s="354"/>
      <c r="D9" s="355"/>
      <c r="E9" s="355"/>
      <c r="F9" s="356"/>
      <c r="G9" s="54">
        <f t="shared" si="0"/>
        <v>0</v>
      </c>
    </row>
    <row r="10" spans="2:7" ht="25.5" customHeight="1">
      <c r="B10" s="353"/>
      <c r="C10" s="354"/>
      <c r="D10" s="355"/>
      <c r="E10" s="355"/>
      <c r="F10" s="356"/>
      <c r="G10" s="54">
        <f t="shared" si="0"/>
        <v>0</v>
      </c>
    </row>
    <row r="11" spans="2:7" ht="25.5" customHeight="1">
      <c r="B11" s="357" t="s">
        <v>36</v>
      </c>
      <c r="C11" s="358">
        <f>SUM(C6:C10)</f>
        <v>0</v>
      </c>
      <c r="D11" s="359">
        <f>SUM(D6:D10)</f>
        <v>0</v>
      </c>
      <c r="E11" s="359">
        <f>SUM(E6:E10)</f>
        <v>0</v>
      </c>
      <c r="F11" s="360">
        <f>SUM(F6:F10)</f>
        <v>0</v>
      </c>
      <c r="G11" s="361">
        <f>SUM(G6:G10)</f>
        <v>0</v>
      </c>
    </row>
    <row r="12" spans="2:7" ht="14.1" customHeight="1">
      <c r="B12" s="19" t="s">
        <v>123</v>
      </c>
      <c r="C12" s="362"/>
      <c r="D12" s="19"/>
      <c r="E12" s="19"/>
      <c r="F12" s="19"/>
      <c r="G12" s="362"/>
    </row>
    <row r="13" spans="2:7" ht="14.1" customHeight="1">
      <c r="B13" s="19"/>
      <c r="C13" s="362"/>
      <c r="D13" s="19"/>
      <c r="E13" s="19"/>
      <c r="F13" s="19"/>
      <c r="G13" s="362"/>
    </row>
    <row r="14" spans="2:7" ht="14.1" customHeight="1">
      <c r="B14" s="19"/>
      <c r="C14" s="19"/>
      <c r="D14" s="19"/>
      <c r="E14" s="19"/>
      <c r="F14" s="19"/>
      <c r="G14" s="362"/>
    </row>
    <row r="15" spans="2:7" ht="14.1" customHeight="1">
      <c r="B15" s="19"/>
      <c r="C15" s="362"/>
      <c r="D15" s="19"/>
      <c r="E15" s="19"/>
      <c r="F15" s="19"/>
      <c r="G15" s="362"/>
    </row>
    <row r="16" spans="2:7" ht="14.1" customHeight="1">
      <c r="B16" s="19"/>
      <c r="C16" s="19"/>
      <c r="D16" s="19"/>
      <c r="E16" s="19"/>
      <c r="F16" s="19"/>
      <c r="G16" s="19"/>
    </row>
    <row r="17" spans="2:7" ht="14.1" customHeight="1">
      <c r="B17" s="19"/>
      <c r="C17" s="19"/>
      <c r="D17" s="19"/>
      <c r="E17" s="19"/>
      <c r="F17" s="19"/>
      <c r="G17" s="19"/>
    </row>
    <row r="18" spans="2:7" ht="14.1" customHeight="1">
      <c r="B18" s="19"/>
      <c r="C18" s="19"/>
      <c r="D18" s="19"/>
      <c r="E18" s="19"/>
      <c r="F18" s="19"/>
      <c r="G18" s="19"/>
    </row>
  </sheetData>
  <protectedRanges>
    <protectedRange sqref="B6:F10" name="範囲1"/>
  </protectedRanges>
  <mergeCells count="4">
    <mergeCell ref="B4:B5"/>
    <mergeCell ref="C4:F4"/>
    <mergeCell ref="G4:G5"/>
    <mergeCell ref="B2:G2"/>
  </mergeCells>
  <phoneticPr fontId="3"/>
  <printOptions horizontalCentered="1"/>
  <pageMargins left="0.51181102362204722" right="0.59055118110236227" top="0.98425196850393704" bottom="0.39370078740157483" header="0.51181102362204722" footer="0.23622047244094491"/>
  <pageSetup paperSize="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showGridLines="0" view="pageBreakPreview" zoomScale="85" zoomScaleNormal="85" zoomScaleSheetLayoutView="85" zoomScalePageLayoutView="85" workbookViewId="0">
      <selection activeCell="W27" sqref="W27"/>
    </sheetView>
  </sheetViews>
  <sheetFormatPr defaultColWidth="9" defaultRowHeight="30" customHeight="1"/>
  <cols>
    <col min="1" max="1" width="2.625" style="256" customWidth="1"/>
    <col min="2" max="2" width="3.5" style="257" customWidth="1"/>
    <col min="3" max="3" width="20.5" style="257" customWidth="1"/>
    <col min="4" max="4" width="12.625" style="257" customWidth="1"/>
    <col min="5" max="5" width="5" style="257" customWidth="1"/>
    <col min="6" max="17" width="7.625" style="256" customWidth="1"/>
    <col min="18" max="18" width="10.125" style="256" customWidth="1"/>
    <col min="19" max="16384" width="9" style="256"/>
  </cols>
  <sheetData>
    <row r="1" spans="1:18" ht="15" customHeight="1">
      <c r="B1" s="274" t="s">
        <v>249</v>
      </c>
    </row>
    <row r="2" spans="1:18" s="31" customFormat="1" ht="21" customHeight="1">
      <c r="B2" s="590" t="s">
        <v>144</v>
      </c>
      <c r="C2" s="590"/>
      <c r="D2" s="590"/>
      <c r="E2" s="590"/>
      <c r="F2" s="590"/>
      <c r="G2" s="590"/>
      <c r="H2" s="590"/>
      <c r="I2" s="590"/>
      <c r="J2" s="590"/>
      <c r="K2" s="590"/>
      <c r="L2" s="590"/>
      <c r="M2" s="590"/>
      <c r="N2" s="590"/>
      <c r="O2" s="590"/>
      <c r="P2" s="590"/>
      <c r="Q2" s="590"/>
      <c r="R2" s="590"/>
    </row>
    <row r="3" spans="1:18" s="31" customFormat="1" ht="17.25" customHeight="1">
      <c r="A3" s="15"/>
      <c r="B3" s="37"/>
      <c r="R3" s="24" t="s">
        <v>38</v>
      </c>
    </row>
    <row r="4" spans="1:18" ht="15.95" customHeight="1">
      <c r="B4" s="591" t="s">
        <v>0</v>
      </c>
      <c r="C4" s="619"/>
      <c r="D4" s="622" t="s">
        <v>26</v>
      </c>
      <c r="E4" s="624" t="s">
        <v>14</v>
      </c>
      <c r="F4" s="625"/>
      <c r="G4" s="625"/>
      <c r="H4" s="625"/>
      <c r="I4" s="625"/>
      <c r="J4" s="625"/>
      <c r="K4" s="625"/>
      <c r="L4" s="625"/>
      <c r="M4" s="625"/>
      <c r="N4" s="625"/>
      <c r="O4" s="625"/>
      <c r="P4" s="625"/>
      <c r="Q4" s="625"/>
      <c r="R4" s="617" t="s">
        <v>21</v>
      </c>
    </row>
    <row r="5" spans="1:18" s="257" customFormat="1" ht="30" customHeight="1">
      <c r="B5" s="620"/>
      <c r="C5" s="621"/>
      <c r="D5" s="623"/>
      <c r="E5" s="258" t="s">
        <v>5</v>
      </c>
      <c r="F5" s="244" t="s">
        <v>154</v>
      </c>
      <c r="G5" s="244" t="s">
        <v>155</v>
      </c>
      <c r="H5" s="244" t="s">
        <v>156</v>
      </c>
      <c r="I5" s="244" t="s">
        <v>157</v>
      </c>
      <c r="J5" s="244" t="s">
        <v>166</v>
      </c>
      <c r="K5" s="244" t="s">
        <v>158</v>
      </c>
      <c r="L5" s="244" t="s">
        <v>159</v>
      </c>
      <c r="M5" s="244" t="s">
        <v>160</v>
      </c>
      <c r="N5" s="244" t="s">
        <v>161</v>
      </c>
      <c r="O5" s="244" t="s">
        <v>162</v>
      </c>
      <c r="P5" s="244" t="s">
        <v>163</v>
      </c>
      <c r="Q5" s="244" t="s">
        <v>164</v>
      </c>
      <c r="R5" s="618"/>
    </row>
    <row r="6" spans="1:18" ht="15.75" customHeight="1">
      <c r="A6" s="257"/>
      <c r="B6" s="600" t="s">
        <v>1</v>
      </c>
      <c r="C6" s="602"/>
      <c r="D6" s="604"/>
      <c r="E6" s="259" t="s">
        <v>7</v>
      </c>
      <c r="F6" s="260"/>
      <c r="G6" s="260"/>
      <c r="H6" s="260"/>
      <c r="I6" s="260"/>
      <c r="J6" s="260"/>
      <c r="K6" s="260"/>
      <c r="L6" s="260"/>
      <c r="M6" s="260"/>
      <c r="N6" s="260"/>
      <c r="O6" s="260"/>
      <c r="P6" s="260"/>
      <c r="Q6" s="260"/>
      <c r="R6" s="261"/>
    </row>
    <row r="7" spans="1:18" ht="15.75" customHeight="1">
      <c r="B7" s="601"/>
      <c r="C7" s="603"/>
      <c r="D7" s="605"/>
      <c r="E7" s="262" t="s">
        <v>6</v>
      </c>
      <c r="F7" s="263"/>
      <c r="G7" s="263"/>
      <c r="H7" s="263"/>
      <c r="I7" s="263"/>
      <c r="J7" s="263"/>
      <c r="K7" s="263"/>
      <c r="L7" s="263"/>
      <c r="M7" s="263"/>
      <c r="N7" s="263"/>
      <c r="O7" s="263"/>
      <c r="P7" s="263"/>
      <c r="Q7" s="263"/>
      <c r="R7" s="264">
        <f>SUM(F7:Q7)</f>
        <v>0</v>
      </c>
    </row>
    <row r="8" spans="1:18" ht="15.75" customHeight="1">
      <c r="A8" s="265"/>
      <c r="B8" s="601"/>
      <c r="C8" s="606"/>
      <c r="D8" s="609"/>
      <c r="E8" s="266" t="s">
        <v>7</v>
      </c>
      <c r="F8" s="267"/>
      <c r="G8" s="267"/>
      <c r="H8" s="267"/>
      <c r="I8" s="267"/>
      <c r="J8" s="267"/>
      <c r="K8" s="267"/>
      <c r="L8" s="267"/>
      <c r="M8" s="267"/>
      <c r="N8" s="267"/>
      <c r="O8" s="267"/>
      <c r="P8" s="267"/>
      <c r="Q8" s="267"/>
      <c r="R8" s="264"/>
    </row>
    <row r="9" spans="1:18" ht="15.75" customHeight="1">
      <c r="B9" s="601"/>
      <c r="C9" s="608"/>
      <c r="D9" s="610"/>
      <c r="E9" s="262" t="s">
        <v>6</v>
      </c>
      <c r="F9" s="263"/>
      <c r="G9" s="263"/>
      <c r="H9" s="263"/>
      <c r="I9" s="263"/>
      <c r="J9" s="263"/>
      <c r="K9" s="263"/>
      <c r="L9" s="263"/>
      <c r="M9" s="263"/>
      <c r="N9" s="263"/>
      <c r="O9" s="263"/>
      <c r="P9" s="263"/>
      <c r="Q9" s="263"/>
      <c r="R9" s="264">
        <f>SUM(F9:Q9)</f>
        <v>0</v>
      </c>
    </row>
    <row r="10" spans="1:18" ht="15.75" customHeight="1">
      <c r="B10" s="601"/>
      <c r="C10" s="615"/>
      <c r="D10" s="607"/>
      <c r="E10" s="266" t="s">
        <v>7</v>
      </c>
      <c r="F10" s="267"/>
      <c r="G10" s="267"/>
      <c r="H10" s="267"/>
      <c r="I10" s="267"/>
      <c r="J10" s="267"/>
      <c r="K10" s="267"/>
      <c r="L10" s="267"/>
      <c r="M10" s="267"/>
      <c r="N10" s="267"/>
      <c r="O10" s="267"/>
      <c r="P10" s="267"/>
      <c r="Q10" s="267"/>
      <c r="R10" s="264"/>
    </row>
    <row r="11" spans="1:18" ht="15.75" customHeight="1">
      <c r="B11" s="601"/>
      <c r="C11" s="616"/>
      <c r="D11" s="605"/>
      <c r="E11" s="262" t="s">
        <v>6</v>
      </c>
      <c r="F11" s="263"/>
      <c r="G11" s="263"/>
      <c r="H11" s="263"/>
      <c r="I11" s="263"/>
      <c r="J11" s="263"/>
      <c r="K11" s="263"/>
      <c r="L11" s="263"/>
      <c r="M11" s="263"/>
      <c r="N11" s="263"/>
      <c r="O11" s="263"/>
      <c r="P11" s="263"/>
      <c r="Q11" s="263"/>
      <c r="R11" s="264">
        <f>SUM(F11:Q11)</f>
        <v>0</v>
      </c>
    </row>
    <row r="12" spans="1:18" ht="15.75" customHeight="1">
      <c r="B12" s="601"/>
      <c r="C12" s="611"/>
      <c r="D12" s="607"/>
      <c r="E12" s="266" t="s">
        <v>7</v>
      </c>
      <c r="F12" s="267"/>
      <c r="G12" s="267"/>
      <c r="H12" s="267"/>
      <c r="I12" s="267"/>
      <c r="J12" s="267"/>
      <c r="K12" s="267"/>
      <c r="L12" s="267"/>
      <c r="M12" s="267"/>
      <c r="N12" s="267"/>
      <c r="O12" s="267"/>
      <c r="P12" s="267"/>
      <c r="Q12" s="267"/>
      <c r="R12" s="264"/>
    </row>
    <row r="13" spans="1:18" ht="15.75" customHeight="1">
      <c r="B13" s="601"/>
      <c r="C13" s="603"/>
      <c r="D13" s="605"/>
      <c r="E13" s="262" t="s">
        <v>6</v>
      </c>
      <c r="F13" s="263"/>
      <c r="G13" s="263"/>
      <c r="H13" s="263"/>
      <c r="I13" s="263"/>
      <c r="J13" s="263"/>
      <c r="K13" s="263"/>
      <c r="L13" s="263"/>
      <c r="M13" s="263"/>
      <c r="N13" s="263"/>
      <c r="O13" s="263"/>
      <c r="P13" s="263"/>
      <c r="Q13" s="263"/>
      <c r="R13" s="264">
        <f>SUM(F13:Q13)</f>
        <v>0</v>
      </c>
    </row>
    <row r="14" spans="1:18" ht="15.75" customHeight="1">
      <c r="B14" s="601"/>
      <c r="C14" s="611"/>
      <c r="D14" s="609"/>
      <c r="E14" s="266" t="s">
        <v>7</v>
      </c>
      <c r="F14" s="267"/>
      <c r="G14" s="267"/>
      <c r="H14" s="267"/>
      <c r="I14" s="267"/>
      <c r="J14" s="267"/>
      <c r="K14" s="267"/>
      <c r="L14" s="267"/>
      <c r="M14" s="267"/>
      <c r="N14" s="267"/>
      <c r="O14" s="267"/>
      <c r="P14" s="267"/>
      <c r="Q14" s="267"/>
      <c r="R14" s="264"/>
    </row>
    <row r="15" spans="1:18" ht="15.75" customHeight="1">
      <c r="B15" s="601"/>
      <c r="C15" s="603"/>
      <c r="D15" s="610"/>
      <c r="E15" s="262" t="s">
        <v>6</v>
      </c>
      <c r="F15" s="263"/>
      <c r="G15" s="263"/>
      <c r="H15" s="263"/>
      <c r="I15" s="263"/>
      <c r="J15" s="263"/>
      <c r="K15" s="263"/>
      <c r="L15" s="263"/>
      <c r="M15" s="263"/>
      <c r="N15" s="263"/>
      <c r="O15" s="263"/>
      <c r="P15" s="263"/>
      <c r="Q15" s="263"/>
      <c r="R15" s="264">
        <f>SUM(F15:Q15)</f>
        <v>0</v>
      </c>
    </row>
    <row r="16" spans="1:18" ht="15.75" customHeight="1">
      <c r="B16" s="601"/>
      <c r="C16" s="611"/>
      <c r="D16" s="607"/>
      <c r="E16" s="266" t="s">
        <v>7</v>
      </c>
      <c r="F16" s="267"/>
      <c r="G16" s="267"/>
      <c r="H16" s="267"/>
      <c r="I16" s="267"/>
      <c r="J16" s="267"/>
      <c r="K16" s="267"/>
      <c r="L16" s="267"/>
      <c r="M16" s="267"/>
      <c r="N16" s="267"/>
      <c r="O16" s="267"/>
      <c r="P16" s="267"/>
      <c r="Q16" s="267"/>
      <c r="R16" s="264"/>
    </row>
    <row r="17" spans="2:18" ht="15.75" customHeight="1">
      <c r="B17" s="601"/>
      <c r="C17" s="603"/>
      <c r="D17" s="605"/>
      <c r="E17" s="262" t="s">
        <v>6</v>
      </c>
      <c r="F17" s="263"/>
      <c r="G17" s="263"/>
      <c r="H17" s="263"/>
      <c r="I17" s="263"/>
      <c r="J17" s="263"/>
      <c r="K17" s="263"/>
      <c r="L17" s="263"/>
      <c r="M17" s="263"/>
      <c r="N17" s="263"/>
      <c r="O17" s="263"/>
      <c r="P17" s="263"/>
      <c r="Q17" s="263"/>
      <c r="R17" s="264">
        <f>SUM(F17:Q17)</f>
        <v>0</v>
      </c>
    </row>
    <row r="18" spans="2:18" ht="15.75" customHeight="1">
      <c r="B18" s="601"/>
      <c r="C18" s="611"/>
      <c r="D18" s="607"/>
      <c r="E18" s="266" t="s">
        <v>7</v>
      </c>
      <c r="F18" s="267"/>
      <c r="G18" s="267"/>
      <c r="H18" s="267"/>
      <c r="I18" s="267"/>
      <c r="J18" s="267"/>
      <c r="K18" s="267"/>
      <c r="L18" s="267"/>
      <c r="M18" s="267"/>
      <c r="N18" s="267"/>
      <c r="O18" s="267"/>
      <c r="P18" s="267"/>
      <c r="Q18" s="267"/>
      <c r="R18" s="264"/>
    </row>
    <row r="19" spans="2:18" ht="15.75" customHeight="1">
      <c r="B19" s="601"/>
      <c r="C19" s="603"/>
      <c r="D19" s="605"/>
      <c r="E19" s="262" t="s">
        <v>6</v>
      </c>
      <c r="F19" s="263"/>
      <c r="G19" s="263"/>
      <c r="H19" s="263"/>
      <c r="I19" s="263"/>
      <c r="J19" s="263"/>
      <c r="K19" s="263"/>
      <c r="L19" s="263"/>
      <c r="M19" s="263"/>
      <c r="N19" s="263"/>
      <c r="O19" s="263"/>
      <c r="P19" s="263"/>
      <c r="Q19" s="263"/>
      <c r="R19" s="264">
        <f>SUM(F19:Q19)</f>
        <v>0</v>
      </c>
    </row>
    <row r="20" spans="2:18" ht="15.75" customHeight="1">
      <c r="B20" s="601"/>
      <c r="C20" s="611"/>
      <c r="D20" s="607"/>
      <c r="E20" s="266" t="s">
        <v>7</v>
      </c>
      <c r="F20" s="267"/>
      <c r="G20" s="267"/>
      <c r="H20" s="267"/>
      <c r="I20" s="267"/>
      <c r="J20" s="267"/>
      <c r="K20" s="267"/>
      <c r="L20" s="267"/>
      <c r="M20" s="267"/>
      <c r="N20" s="267"/>
      <c r="O20" s="267"/>
      <c r="P20" s="267"/>
      <c r="Q20" s="267"/>
      <c r="R20" s="264"/>
    </row>
    <row r="21" spans="2:18" ht="15.75" customHeight="1">
      <c r="B21" s="601"/>
      <c r="C21" s="603"/>
      <c r="D21" s="605"/>
      <c r="E21" s="266" t="s">
        <v>45</v>
      </c>
      <c r="F21" s="263"/>
      <c r="G21" s="263"/>
      <c r="H21" s="263"/>
      <c r="I21" s="263"/>
      <c r="J21" s="263"/>
      <c r="K21" s="263"/>
      <c r="L21" s="263"/>
      <c r="M21" s="263"/>
      <c r="N21" s="263"/>
      <c r="O21" s="263"/>
      <c r="P21" s="263"/>
      <c r="Q21" s="263"/>
      <c r="R21" s="264">
        <f>SUM(F21:Q21)</f>
        <v>0</v>
      </c>
    </row>
    <row r="22" spans="2:18" ht="15.75" customHeight="1">
      <c r="B22" s="601"/>
      <c r="C22" s="611"/>
      <c r="D22" s="607"/>
      <c r="E22" s="266" t="s">
        <v>7</v>
      </c>
      <c r="F22" s="267"/>
      <c r="G22" s="267"/>
      <c r="H22" s="267"/>
      <c r="I22" s="267"/>
      <c r="J22" s="267"/>
      <c r="K22" s="267"/>
      <c r="L22" s="267"/>
      <c r="M22" s="267"/>
      <c r="N22" s="267"/>
      <c r="O22" s="267"/>
      <c r="P22" s="267"/>
      <c r="Q22" s="267"/>
      <c r="R22" s="264"/>
    </row>
    <row r="23" spans="2:18" ht="15.75" customHeight="1">
      <c r="B23" s="601"/>
      <c r="C23" s="603"/>
      <c r="D23" s="605"/>
      <c r="E23" s="262" t="s">
        <v>6</v>
      </c>
      <c r="F23" s="263"/>
      <c r="G23" s="263"/>
      <c r="H23" s="263"/>
      <c r="I23" s="263"/>
      <c r="J23" s="263"/>
      <c r="K23" s="263"/>
      <c r="L23" s="263"/>
      <c r="M23" s="263"/>
      <c r="N23" s="263"/>
      <c r="O23" s="263"/>
      <c r="P23" s="263"/>
      <c r="Q23" s="263"/>
      <c r="R23" s="264">
        <f>SUM(F23:Q23)</f>
        <v>0</v>
      </c>
    </row>
    <row r="24" spans="2:18" ht="15.75" customHeight="1">
      <c r="B24" s="601"/>
      <c r="C24" s="611"/>
      <c r="D24" s="607"/>
      <c r="E24" s="266" t="s">
        <v>7</v>
      </c>
      <c r="F24" s="267"/>
      <c r="G24" s="267"/>
      <c r="H24" s="267"/>
      <c r="I24" s="267"/>
      <c r="J24" s="267"/>
      <c r="K24" s="267"/>
      <c r="L24" s="267"/>
      <c r="M24" s="267"/>
      <c r="N24" s="267"/>
      <c r="O24" s="267"/>
      <c r="P24" s="267"/>
      <c r="Q24" s="267"/>
      <c r="R24" s="264"/>
    </row>
    <row r="25" spans="2:18" ht="15.75" customHeight="1">
      <c r="B25" s="614"/>
      <c r="C25" s="603"/>
      <c r="D25" s="605"/>
      <c r="E25" s="262" t="s">
        <v>6</v>
      </c>
      <c r="F25" s="263"/>
      <c r="G25" s="263"/>
      <c r="H25" s="263"/>
      <c r="I25" s="263"/>
      <c r="J25" s="263"/>
      <c r="K25" s="263"/>
      <c r="L25" s="263"/>
      <c r="M25" s="263"/>
      <c r="N25" s="263"/>
      <c r="O25" s="263"/>
      <c r="P25" s="263"/>
      <c r="Q25" s="263"/>
      <c r="R25" s="264">
        <f>SUM(F25:Q25)</f>
        <v>0</v>
      </c>
    </row>
    <row r="26" spans="2:18" ht="15.75" customHeight="1">
      <c r="B26" s="597" t="s">
        <v>3</v>
      </c>
      <c r="C26" s="598"/>
      <c r="D26" s="612"/>
      <c r="E26" s="262" t="s">
        <v>7</v>
      </c>
      <c r="F26" s="268">
        <f>F6+F8+F10+F12+F14+F16+F18+F20+F22+F24</f>
        <v>0</v>
      </c>
      <c r="G26" s="268">
        <f t="shared" ref="G26:Q26" si="0">G6+G8+G10+G12+G14+G16+G18+G20+G22+G24</f>
        <v>0</v>
      </c>
      <c r="H26" s="268">
        <f t="shared" si="0"/>
        <v>0</v>
      </c>
      <c r="I26" s="268">
        <f t="shared" si="0"/>
        <v>0</v>
      </c>
      <c r="J26" s="268">
        <f t="shared" si="0"/>
        <v>0</v>
      </c>
      <c r="K26" s="268">
        <f t="shared" si="0"/>
        <v>0</v>
      </c>
      <c r="L26" s="268">
        <f t="shared" si="0"/>
        <v>0</v>
      </c>
      <c r="M26" s="268">
        <f t="shared" si="0"/>
        <v>0</v>
      </c>
      <c r="N26" s="268">
        <f t="shared" si="0"/>
        <v>0</v>
      </c>
      <c r="O26" s="268">
        <f t="shared" si="0"/>
        <v>0</v>
      </c>
      <c r="P26" s="268">
        <f t="shared" si="0"/>
        <v>0</v>
      </c>
      <c r="Q26" s="268">
        <f t="shared" si="0"/>
        <v>0</v>
      </c>
      <c r="R26" s="264"/>
    </row>
    <row r="27" spans="2:18" ht="15.75" customHeight="1">
      <c r="B27" s="593"/>
      <c r="C27" s="594"/>
      <c r="D27" s="613"/>
      <c r="E27" s="269" t="s">
        <v>6</v>
      </c>
      <c r="F27" s="270">
        <f>F7+F9+F11+F13+F15+F17+F19+F21+F23+F25</f>
        <v>0</v>
      </c>
      <c r="G27" s="270">
        <f t="shared" ref="G27:Q27" si="1">G7+G9+G11+G13+G15+G17+G19+G21+G23+G25</f>
        <v>0</v>
      </c>
      <c r="H27" s="270">
        <f t="shared" si="1"/>
        <v>0</v>
      </c>
      <c r="I27" s="270">
        <f t="shared" si="1"/>
        <v>0</v>
      </c>
      <c r="J27" s="270">
        <f t="shared" si="1"/>
        <v>0</v>
      </c>
      <c r="K27" s="270">
        <f t="shared" si="1"/>
        <v>0</v>
      </c>
      <c r="L27" s="270">
        <f t="shared" si="1"/>
        <v>0</v>
      </c>
      <c r="M27" s="270">
        <f t="shared" si="1"/>
        <v>0</v>
      </c>
      <c r="N27" s="270">
        <f t="shared" si="1"/>
        <v>0</v>
      </c>
      <c r="O27" s="270">
        <f t="shared" si="1"/>
        <v>0</v>
      </c>
      <c r="P27" s="270">
        <f t="shared" si="1"/>
        <v>0</v>
      </c>
      <c r="Q27" s="270">
        <f t="shared" si="1"/>
        <v>0</v>
      </c>
      <c r="R27" s="271">
        <f>R7+R9+R11+R13+R15+R17+R19+R21+R23+R25</f>
        <v>0</v>
      </c>
    </row>
    <row r="28" spans="2:18" ht="15.75" customHeight="1">
      <c r="B28" s="600" t="s">
        <v>2</v>
      </c>
      <c r="C28" s="602"/>
      <c r="D28" s="604"/>
      <c r="E28" s="259" t="s">
        <v>7</v>
      </c>
      <c r="F28" s="260"/>
      <c r="G28" s="260"/>
      <c r="H28" s="260"/>
      <c r="I28" s="260"/>
      <c r="J28" s="260"/>
      <c r="K28" s="260"/>
      <c r="L28" s="260"/>
      <c r="M28" s="260"/>
      <c r="N28" s="260"/>
      <c r="O28" s="260"/>
      <c r="P28" s="260"/>
      <c r="Q28" s="260"/>
      <c r="R28" s="261"/>
    </row>
    <row r="29" spans="2:18" ht="15.75" customHeight="1">
      <c r="B29" s="601"/>
      <c r="C29" s="603"/>
      <c r="D29" s="605"/>
      <c r="E29" s="262" t="s">
        <v>6</v>
      </c>
      <c r="F29" s="263"/>
      <c r="G29" s="263"/>
      <c r="H29" s="263"/>
      <c r="I29" s="263"/>
      <c r="J29" s="263"/>
      <c r="K29" s="263"/>
      <c r="L29" s="263"/>
      <c r="M29" s="263"/>
      <c r="N29" s="263"/>
      <c r="O29" s="263"/>
      <c r="P29" s="263"/>
      <c r="Q29" s="263"/>
      <c r="R29" s="264">
        <f>SUM(F29:Q29)</f>
        <v>0</v>
      </c>
    </row>
    <row r="30" spans="2:18" ht="15.75" customHeight="1">
      <c r="B30" s="601"/>
      <c r="C30" s="606"/>
      <c r="D30" s="609"/>
      <c r="E30" s="266" t="s">
        <v>7</v>
      </c>
      <c r="F30" s="267"/>
      <c r="G30" s="267"/>
      <c r="H30" s="267"/>
      <c r="I30" s="267"/>
      <c r="J30" s="267"/>
      <c r="K30" s="267"/>
      <c r="L30" s="267"/>
      <c r="M30" s="267"/>
      <c r="N30" s="267"/>
      <c r="O30" s="267"/>
      <c r="P30" s="267"/>
      <c r="Q30" s="267"/>
      <c r="R30" s="264"/>
    </row>
    <row r="31" spans="2:18" ht="15.75" customHeight="1">
      <c r="B31" s="601"/>
      <c r="C31" s="608"/>
      <c r="D31" s="610"/>
      <c r="E31" s="262" t="s">
        <v>6</v>
      </c>
      <c r="F31" s="263"/>
      <c r="G31" s="263"/>
      <c r="H31" s="263"/>
      <c r="I31" s="263"/>
      <c r="J31" s="263"/>
      <c r="K31" s="263"/>
      <c r="L31" s="263"/>
      <c r="M31" s="263"/>
      <c r="N31" s="263"/>
      <c r="O31" s="263"/>
      <c r="P31" s="263"/>
      <c r="Q31" s="263"/>
      <c r="R31" s="264">
        <f>SUM(F31:Q31)</f>
        <v>0</v>
      </c>
    </row>
    <row r="32" spans="2:18" ht="15.75" customHeight="1">
      <c r="B32" s="601"/>
      <c r="C32" s="611"/>
      <c r="D32" s="607"/>
      <c r="E32" s="266" t="s">
        <v>7</v>
      </c>
      <c r="F32" s="267"/>
      <c r="G32" s="267"/>
      <c r="H32" s="267"/>
      <c r="I32" s="267"/>
      <c r="J32" s="267"/>
      <c r="K32" s="267"/>
      <c r="L32" s="267"/>
      <c r="M32" s="267"/>
      <c r="N32" s="267"/>
      <c r="O32" s="267"/>
      <c r="P32" s="267"/>
      <c r="Q32" s="267"/>
      <c r="R32" s="264"/>
    </row>
    <row r="33" spans="2:18" ht="15.75" customHeight="1">
      <c r="B33" s="601"/>
      <c r="C33" s="603"/>
      <c r="D33" s="605"/>
      <c r="E33" s="262" t="s">
        <v>6</v>
      </c>
      <c r="F33" s="263"/>
      <c r="G33" s="263"/>
      <c r="H33" s="263"/>
      <c r="I33" s="263"/>
      <c r="J33" s="263"/>
      <c r="K33" s="263"/>
      <c r="L33" s="263"/>
      <c r="M33" s="263"/>
      <c r="N33" s="263"/>
      <c r="O33" s="263"/>
      <c r="P33" s="263"/>
      <c r="Q33" s="263"/>
      <c r="R33" s="264">
        <f>SUM(F33:Q33)</f>
        <v>0</v>
      </c>
    </row>
    <row r="34" spans="2:18" ht="15.75" customHeight="1">
      <c r="B34" s="601"/>
      <c r="C34" s="606"/>
      <c r="D34" s="607"/>
      <c r="E34" s="266" t="s">
        <v>7</v>
      </c>
      <c r="F34" s="267"/>
      <c r="G34" s="267"/>
      <c r="H34" s="267"/>
      <c r="I34" s="267"/>
      <c r="J34" s="267"/>
      <c r="K34" s="267"/>
      <c r="L34" s="267"/>
      <c r="M34" s="267"/>
      <c r="N34" s="267"/>
      <c r="O34" s="267"/>
      <c r="P34" s="267"/>
      <c r="Q34" s="267"/>
      <c r="R34" s="264"/>
    </row>
    <row r="35" spans="2:18" ht="15.75" customHeight="1">
      <c r="B35" s="601"/>
      <c r="C35" s="603"/>
      <c r="D35" s="605"/>
      <c r="E35" s="262" t="s">
        <v>6</v>
      </c>
      <c r="F35" s="263"/>
      <c r="G35" s="263"/>
      <c r="H35" s="263"/>
      <c r="I35" s="263"/>
      <c r="J35" s="263"/>
      <c r="K35" s="263"/>
      <c r="L35" s="263"/>
      <c r="M35" s="263"/>
      <c r="N35" s="263"/>
      <c r="O35" s="263"/>
      <c r="P35" s="263"/>
      <c r="Q35" s="263"/>
      <c r="R35" s="264">
        <f>SUM(F35:Q35)</f>
        <v>0</v>
      </c>
    </row>
    <row r="36" spans="2:18" ht="15.75" customHeight="1">
      <c r="B36" s="597" t="s">
        <v>3</v>
      </c>
      <c r="C36" s="598"/>
      <c r="D36" s="599"/>
      <c r="E36" s="262" t="s">
        <v>7</v>
      </c>
      <c r="F36" s="268">
        <f>F28+F30+F32+F34</f>
        <v>0</v>
      </c>
      <c r="G36" s="268">
        <f t="shared" ref="G36:Q37" si="2">G28+G30+G32+G34</f>
        <v>0</v>
      </c>
      <c r="H36" s="268">
        <f>H28+H30+H32+H34</f>
        <v>0</v>
      </c>
      <c r="I36" s="268">
        <f t="shared" si="2"/>
        <v>0</v>
      </c>
      <c r="J36" s="268">
        <f t="shared" si="2"/>
        <v>0</v>
      </c>
      <c r="K36" s="268">
        <f t="shared" si="2"/>
        <v>0</v>
      </c>
      <c r="L36" s="268">
        <f t="shared" si="2"/>
        <v>0</v>
      </c>
      <c r="M36" s="268">
        <f t="shared" si="2"/>
        <v>0</v>
      </c>
      <c r="N36" s="268">
        <f t="shared" si="2"/>
        <v>0</v>
      </c>
      <c r="O36" s="268">
        <f t="shared" si="2"/>
        <v>0</v>
      </c>
      <c r="P36" s="268">
        <f t="shared" si="2"/>
        <v>0</v>
      </c>
      <c r="Q36" s="268">
        <f t="shared" si="2"/>
        <v>0</v>
      </c>
      <c r="R36" s="264"/>
    </row>
    <row r="37" spans="2:18" ht="15.75" customHeight="1">
      <c r="B37" s="593"/>
      <c r="C37" s="594"/>
      <c r="D37" s="596"/>
      <c r="E37" s="269" t="s">
        <v>6</v>
      </c>
      <c r="F37" s="270">
        <f>F29+F31+F33+F35</f>
        <v>0</v>
      </c>
      <c r="G37" s="270">
        <f t="shared" si="2"/>
        <v>0</v>
      </c>
      <c r="H37" s="270">
        <f>H29+H31+H33+H35</f>
        <v>0</v>
      </c>
      <c r="I37" s="270">
        <f>I29+I31+I33+I35</f>
        <v>0</v>
      </c>
      <c r="J37" s="270">
        <f t="shared" si="2"/>
        <v>0</v>
      </c>
      <c r="K37" s="270">
        <f t="shared" si="2"/>
        <v>0</v>
      </c>
      <c r="L37" s="270">
        <f t="shared" si="2"/>
        <v>0</v>
      </c>
      <c r="M37" s="270">
        <f t="shared" si="2"/>
        <v>0</v>
      </c>
      <c r="N37" s="270">
        <f t="shared" si="2"/>
        <v>0</v>
      </c>
      <c r="O37" s="270">
        <f t="shared" si="2"/>
        <v>0</v>
      </c>
      <c r="P37" s="270">
        <f>P29+P31+P33+P35</f>
        <v>0</v>
      </c>
      <c r="Q37" s="270">
        <f t="shared" si="2"/>
        <v>0</v>
      </c>
      <c r="R37" s="271">
        <f>R29+R31+R33+R35</f>
        <v>0</v>
      </c>
    </row>
    <row r="38" spans="2:18" ht="15.75" customHeight="1">
      <c r="B38" s="591" t="s">
        <v>4</v>
      </c>
      <c r="C38" s="592"/>
      <c r="D38" s="595"/>
      <c r="E38" s="272" t="s">
        <v>7</v>
      </c>
      <c r="F38" s="273">
        <f t="shared" ref="F38:Q38" si="3">F26+F36</f>
        <v>0</v>
      </c>
      <c r="G38" s="273">
        <f t="shared" si="3"/>
        <v>0</v>
      </c>
      <c r="H38" s="273">
        <f t="shared" si="3"/>
        <v>0</v>
      </c>
      <c r="I38" s="273">
        <f t="shared" si="3"/>
        <v>0</v>
      </c>
      <c r="J38" s="273">
        <f t="shared" si="3"/>
        <v>0</v>
      </c>
      <c r="K38" s="273">
        <f t="shared" si="3"/>
        <v>0</v>
      </c>
      <c r="L38" s="273">
        <f t="shared" si="3"/>
        <v>0</v>
      </c>
      <c r="M38" s="273">
        <f t="shared" si="3"/>
        <v>0</v>
      </c>
      <c r="N38" s="273">
        <f t="shared" si="3"/>
        <v>0</v>
      </c>
      <c r="O38" s="273">
        <f t="shared" si="3"/>
        <v>0</v>
      </c>
      <c r="P38" s="273">
        <f t="shared" si="3"/>
        <v>0</v>
      </c>
      <c r="Q38" s="273">
        <f t="shared" si="3"/>
        <v>0</v>
      </c>
      <c r="R38" s="261"/>
    </row>
    <row r="39" spans="2:18" ht="15.75" customHeight="1">
      <c r="B39" s="593"/>
      <c r="C39" s="594"/>
      <c r="D39" s="596"/>
      <c r="E39" s="269" t="s">
        <v>6</v>
      </c>
      <c r="F39" s="270">
        <f t="shared" ref="F39:Q39" si="4">F27+F37</f>
        <v>0</v>
      </c>
      <c r="G39" s="270">
        <f t="shared" si="4"/>
        <v>0</v>
      </c>
      <c r="H39" s="270">
        <f t="shared" si="4"/>
        <v>0</v>
      </c>
      <c r="I39" s="270">
        <f t="shared" si="4"/>
        <v>0</v>
      </c>
      <c r="J39" s="270">
        <f t="shared" si="4"/>
        <v>0</v>
      </c>
      <c r="K39" s="270">
        <f t="shared" si="4"/>
        <v>0</v>
      </c>
      <c r="L39" s="270">
        <f t="shared" si="4"/>
        <v>0</v>
      </c>
      <c r="M39" s="270">
        <f t="shared" si="4"/>
        <v>0</v>
      </c>
      <c r="N39" s="270">
        <f t="shared" si="4"/>
        <v>0</v>
      </c>
      <c r="O39" s="270">
        <f t="shared" si="4"/>
        <v>0</v>
      </c>
      <c r="P39" s="270">
        <f t="shared" si="4"/>
        <v>0</v>
      </c>
      <c r="Q39" s="270">
        <f t="shared" si="4"/>
        <v>0</v>
      </c>
      <c r="R39" s="271">
        <f>R27+R37</f>
        <v>0</v>
      </c>
    </row>
    <row r="40" spans="2:18" ht="15.75" customHeight="1">
      <c r="B40" s="256"/>
      <c r="C40" s="274"/>
    </row>
    <row r="41" spans="2:18" ht="15.75" customHeight="1">
      <c r="B41" s="1" t="s">
        <v>75</v>
      </c>
      <c r="C41" s="274"/>
    </row>
    <row r="42" spans="2:18" ht="15.75" customHeight="1">
      <c r="B42" s="275"/>
      <c r="C42" s="276"/>
      <c r="D42" s="277" t="s">
        <v>76</v>
      </c>
      <c r="E42" s="278"/>
      <c r="F42" s="279">
        <v>6</v>
      </c>
      <c r="G42" s="280">
        <v>12</v>
      </c>
      <c r="H42" s="280">
        <v>12</v>
      </c>
      <c r="I42" s="280">
        <v>12</v>
      </c>
      <c r="J42" s="280">
        <v>12</v>
      </c>
      <c r="K42" s="280">
        <v>12</v>
      </c>
      <c r="L42" s="280">
        <v>12</v>
      </c>
      <c r="M42" s="280">
        <v>12</v>
      </c>
      <c r="N42" s="280">
        <v>12</v>
      </c>
      <c r="O42" s="280">
        <v>12</v>
      </c>
      <c r="P42" s="280">
        <v>12</v>
      </c>
      <c r="Q42" s="280">
        <v>12</v>
      </c>
      <c r="R42" s="281">
        <f>SUM(F42:Q42)</f>
        <v>138</v>
      </c>
    </row>
    <row r="43" spans="2:18" ht="15.75" customHeight="1">
      <c r="B43" s="282"/>
      <c r="C43" s="203" t="s">
        <v>124</v>
      </c>
      <c r="D43" s="283" t="s">
        <v>78</v>
      </c>
      <c r="E43" s="284"/>
      <c r="F43" s="285">
        <f t="shared" ref="F43:Q43" si="5">F42*$R44</f>
        <v>0</v>
      </c>
      <c r="G43" s="286">
        <f t="shared" si="5"/>
        <v>0</v>
      </c>
      <c r="H43" s="286">
        <f t="shared" si="5"/>
        <v>0</v>
      </c>
      <c r="I43" s="286">
        <f t="shared" si="5"/>
        <v>0</v>
      </c>
      <c r="J43" s="286">
        <f t="shared" si="5"/>
        <v>0</v>
      </c>
      <c r="K43" s="286">
        <f t="shared" si="5"/>
        <v>0</v>
      </c>
      <c r="L43" s="286">
        <f t="shared" si="5"/>
        <v>0</v>
      </c>
      <c r="M43" s="286">
        <f t="shared" si="5"/>
        <v>0</v>
      </c>
      <c r="N43" s="286">
        <f t="shared" si="5"/>
        <v>0</v>
      </c>
      <c r="O43" s="286">
        <f t="shared" si="5"/>
        <v>0</v>
      </c>
      <c r="P43" s="286">
        <f t="shared" si="5"/>
        <v>0</v>
      </c>
      <c r="Q43" s="286">
        <f t="shared" si="5"/>
        <v>0</v>
      </c>
      <c r="R43" s="287">
        <f>SUM(F43:Q43)</f>
        <v>0</v>
      </c>
    </row>
    <row r="44" spans="2:18" ht="15.75" customHeight="1">
      <c r="B44" s="288"/>
      <c r="C44" s="208" t="s">
        <v>125</v>
      </c>
      <c r="D44" s="289" t="s">
        <v>79</v>
      </c>
      <c r="E44" s="290"/>
      <c r="F44" s="291">
        <f>F43/F42</f>
        <v>0</v>
      </c>
      <c r="G44" s="292">
        <f t="shared" ref="G44:Q44" si="6">G43/G42</f>
        <v>0</v>
      </c>
      <c r="H44" s="292">
        <f>H43/H42</f>
        <v>0</v>
      </c>
      <c r="I44" s="292">
        <f t="shared" si="6"/>
        <v>0</v>
      </c>
      <c r="J44" s="292">
        <f t="shared" si="6"/>
        <v>0</v>
      </c>
      <c r="K44" s="292">
        <f t="shared" si="6"/>
        <v>0</v>
      </c>
      <c r="L44" s="292">
        <f t="shared" si="6"/>
        <v>0</v>
      </c>
      <c r="M44" s="292">
        <f t="shared" si="6"/>
        <v>0</v>
      </c>
      <c r="N44" s="292">
        <f t="shared" si="6"/>
        <v>0</v>
      </c>
      <c r="O44" s="292">
        <f t="shared" si="6"/>
        <v>0</v>
      </c>
      <c r="P44" s="292">
        <f t="shared" si="6"/>
        <v>0</v>
      </c>
      <c r="Q44" s="292">
        <f t="shared" si="6"/>
        <v>0</v>
      </c>
      <c r="R44" s="293">
        <f>R39/233</f>
        <v>0</v>
      </c>
    </row>
    <row r="45" spans="2:18" ht="15.75" customHeight="1">
      <c r="B45" s="256"/>
      <c r="C45" s="274"/>
    </row>
    <row r="46" spans="2:18" ht="15.75" customHeight="1">
      <c r="B46" s="256"/>
      <c r="C46" s="274"/>
    </row>
    <row r="47" spans="2:18" ht="15.75" customHeight="1">
      <c r="F47" s="21"/>
      <c r="G47" s="21"/>
      <c r="H47" s="21"/>
      <c r="I47" s="21"/>
      <c r="J47" s="21"/>
      <c r="K47" s="21"/>
      <c r="L47" s="21"/>
      <c r="M47" s="21"/>
      <c r="N47" s="21"/>
      <c r="O47" s="21"/>
      <c r="P47" s="21"/>
      <c r="Q47" s="21"/>
      <c r="R47" s="21"/>
    </row>
    <row r="48" spans="2:18" ht="15.75" customHeight="1">
      <c r="C48" s="21"/>
      <c r="D48" s="20"/>
      <c r="E48" s="20"/>
      <c r="F48" s="21"/>
      <c r="G48" s="21"/>
      <c r="H48" s="21"/>
      <c r="I48" s="21"/>
      <c r="J48" s="21"/>
      <c r="K48" s="21"/>
      <c r="L48" s="21"/>
      <c r="M48" s="21"/>
      <c r="N48" s="21"/>
      <c r="O48" s="21"/>
      <c r="P48" s="21"/>
      <c r="Q48" s="21"/>
      <c r="R48" s="21"/>
    </row>
    <row r="49" spans="3:18" ht="15.75" customHeight="1">
      <c r="C49" s="20"/>
      <c r="D49" s="20"/>
      <c r="E49" s="20"/>
      <c r="F49" s="21"/>
      <c r="G49" s="21"/>
      <c r="H49" s="21"/>
      <c r="I49" s="21"/>
      <c r="J49" s="21"/>
      <c r="K49" s="21"/>
      <c r="L49" s="21"/>
      <c r="M49" s="21"/>
      <c r="N49" s="21"/>
      <c r="O49" s="21"/>
      <c r="P49" s="21"/>
      <c r="Q49" s="21"/>
      <c r="R49" s="21"/>
    </row>
    <row r="50" spans="3:18" ht="15.75" customHeight="1">
      <c r="C50" s="20"/>
      <c r="D50" s="20"/>
      <c r="E50" s="20"/>
      <c r="F50" s="21"/>
      <c r="G50" s="21"/>
      <c r="H50" s="21"/>
      <c r="I50" s="21"/>
      <c r="J50" s="21"/>
      <c r="K50" s="21"/>
      <c r="L50" s="21"/>
      <c r="M50" s="21"/>
      <c r="N50" s="21"/>
      <c r="O50" s="21"/>
      <c r="P50" s="21"/>
      <c r="Q50" s="21"/>
      <c r="R50" s="21"/>
    </row>
    <row r="51" spans="3:18" ht="15.75" customHeight="1">
      <c r="C51" s="20"/>
      <c r="D51" s="20"/>
      <c r="E51" s="20"/>
      <c r="F51" s="21"/>
      <c r="G51" s="21"/>
      <c r="H51" s="21"/>
      <c r="I51" s="21"/>
      <c r="J51" s="21"/>
      <c r="K51" s="21"/>
      <c r="L51" s="21"/>
      <c r="M51" s="21"/>
      <c r="N51" s="21"/>
      <c r="O51" s="21"/>
      <c r="P51" s="21"/>
      <c r="Q51" s="21"/>
      <c r="R51" s="21"/>
    </row>
    <row r="52" spans="3:18" ht="15.75" customHeight="1">
      <c r="C52" s="20"/>
      <c r="D52" s="20"/>
      <c r="E52" s="20"/>
      <c r="F52" s="21"/>
      <c r="G52" s="21"/>
      <c r="H52" s="21"/>
      <c r="I52" s="21"/>
      <c r="J52" s="21"/>
      <c r="K52" s="21"/>
      <c r="L52" s="21"/>
      <c r="M52" s="21"/>
      <c r="N52" s="21"/>
      <c r="O52" s="21"/>
      <c r="P52" s="21"/>
      <c r="Q52" s="21"/>
      <c r="R52" s="21"/>
    </row>
  </sheetData>
  <sheetProtection insertRows="0"/>
  <protectedRanges>
    <protectedRange sqref="C28:Q28 C8:Q8 C10:Q10 C7:D7 D12:Q12 C9:D9 D14:Q14 C11:D11 D16:Q16 D13 D18:Q18 D15 C22:Q22 D17 D19 F35:Q35 C24:Q24 C30:Q30 C23:D23 C25:D25 C32:Q32 C29:D29 C34:Q34 C31:D31 F7:Q7 C33:D33 C35:D35 F9:Q9 F11:Q11 F13:Q13 F15:Q15 F17:Q17 F19:Q19 D20:Q21 F23:Q23 C12:C21 F25:Q25 F29:Q29 F31:Q31 F33:Q33 C6:Q6" name="範囲1"/>
  </protectedRanges>
  <mergeCells count="41">
    <mergeCell ref="R4:R5"/>
    <mergeCell ref="D10:D11"/>
    <mergeCell ref="C12:C13"/>
    <mergeCell ref="D12:D13"/>
    <mergeCell ref="C18:C19"/>
    <mergeCell ref="D18:D19"/>
    <mergeCell ref="B4:C5"/>
    <mergeCell ref="D4:D5"/>
    <mergeCell ref="E4:Q4"/>
    <mergeCell ref="C14:C15"/>
    <mergeCell ref="B26:C27"/>
    <mergeCell ref="D26:D27"/>
    <mergeCell ref="B6:B25"/>
    <mergeCell ref="C6:C7"/>
    <mergeCell ref="D6:D7"/>
    <mergeCell ref="C8:C9"/>
    <mergeCell ref="D8:D9"/>
    <mergeCell ref="C10:C11"/>
    <mergeCell ref="D14:D15"/>
    <mergeCell ref="C20:C21"/>
    <mergeCell ref="D20:D21"/>
    <mergeCell ref="C16:C17"/>
    <mergeCell ref="D16:D17"/>
    <mergeCell ref="C22:C23"/>
    <mergeCell ref="D22:D23"/>
    <mergeCell ref="B2:R2"/>
    <mergeCell ref="B38:C39"/>
    <mergeCell ref="D38:D39"/>
    <mergeCell ref="B36:C37"/>
    <mergeCell ref="D36:D37"/>
    <mergeCell ref="B28:B35"/>
    <mergeCell ref="C28:C29"/>
    <mergeCell ref="D28:D29"/>
    <mergeCell ref="C34:C35"/>
    <mergeCell ref="D34:D35"/>
    <mergeCell ref="C30:C31"/>
    <mergeCell ref="D30:D31"/>
    <mergeCell ref="C32:C33"/>
    <mergeCell ref="D32:D33"/>
    <mergeCell ref="C24:C25"/>
    <mergeCell ref="D24:D25"/>
  </mergeCells>
  <phoneticPr fontId="3"/>
  <printOptions horizontalCentered="1"/>
  <pageMargins left="0.51181102362204722" right="0.59055118110236227" top="0.98425196850393704" bottom="0.39370078740157483" header="0.51181102362204722" footer="0.23622047244094491"/>
  <pageSetup paperSize="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0"/>
  <sheetViews>
    <sheetView showGridLines="0" view="pageBreakPreview" zoomScale="75" zoomScaleNormal="85" zoomScaleSheetLayoutView="75" zoomScalePageLayoutView="70" workbookViewId="0">
      <pane ySplit="5" topLeftCell="A6" activePane="bottomLeft" state="frozen"/>
      <selection activeCell="B10" sqref="B10"/>
      <selection pane="bottomLeft" activeCell="F49" sqref="F49"/>
    </sheetView>
  </sheetViews>
  <sheetFormatPr defaultColWidth="9" defaultRowHeight="30" customHeight="1"/>
  <cols>
    <col min="1" max="1" width="2.625" style="32" customWidth="1"/>
    <col min="2" max="2" width="16.5" style="157" customWidth="1"/>
    <col min="3" max="3" width="7" style="157" customWidth="1"/>
    <col min="4" max="6" width="9.625" style="214" customWidth="1"/>
    <col min="7" max="16" width="9.625" style="32" customWidth="1"/>
    <col min="17" max="16384" width="9" style="32"/>
  </cols>
  <sheetData>
    <row r="1" spans="2:16" ht="15" customHeight="1">
      <c r="B1" s="157" t="s">
        <v>250</v>
      </c>
    </row>
    <row r="2" spans="2:16" s="30" customFormat="1" ht="21" customHeight="1">
      <c r="B2" s="589" t="s">
        <v>145</v>
      </c>
      <c r="C2" s="589"/>
      <c r="D2" s="589"/>
      <c r="E2" s="589"/>
      <c r="F2" s="589"/>
      <c r="G2" s="589"/>
      <c r="H2" s="589"/>
      <c r="I2" s="589"/>
      <c r="J2" s="589"/>
      <c r="K2" s="589"/>
      <c r="L2" s="589"/>
      <c r="M2" s="589"/>
      <c r="N2" s="589"/>
      <c r="O2" s="589"/>
      <c r="P2" s="589"/>
    </row>
    <row r="3" spans="2:16" s="30" customFormat="1" ht="17.25" customHeight="1">
      <c r="B3" s="7"/>
      <c r="C3" s="36"/>
      <c r="D3" s="158"/>
      <c r="E3" s="158"/>
      <c r="F3" s="158"/>
      <c r="P3" s="23" t="s">
        <v>37</v>
      </c>
    </row>
    <row r="4" spans="2:16" ht="17.100000000000001" customHeight="1">
      <c r="B4" s="632" t="s">
        <v>27</v>
      </c>
      <c r="C4" s="633"/>
      <c r="D4" s="630" t="s">
        <v>19</v>
      </c>
      <c r="E4" s="631"/>
      <c r="F4" s="631"/>
      <c r="G4" s="631"/>
      <c r="H4" s="631"/>
      <c r="I4" s="631"/>
      <c r="J4" s="631"/>
      <c r="K4" s="631"/>
      <c r="L4" s="631"/>
      <c r="M4" s="631"/>
      <c r="N4" s="631"/>
      <c r="O4" s="631"/>
      <c r="P4" s="587" t="s">
        <v>21</v>
      </c>
    </row>
    <row r="5" spans="2:16" ht="30" customHeight="1">
      <c r="B5" s="537"/>
      <c r="C5" s="634"/>
      <c r="D5" s="244" t="s">
        <v>154</v>
      </c>
      <c r="E5" s="244" t="s">
        <v>155</v>
      </c>
      <c r="F5" s="244" t="s">
        <v>156</v>
      </c>
      <c r="G5" s="244" t="s">
        <v>157</v>
      </c>
      <c r="H5" s="244" t="s">
        <v>167</v>
      </c>
      <c r="I5" s="244" t="s">
        <v>158</v>
      </c>
      <c r="J5" s="244" t="s">
        <v>159</v>
      </c>
      <c r="K5" s="244" t="s">
        <v>160</v>
      </c>
      <c r="L5" s="244" t="s">
        <v>161</v>
      </c>
      <c r="M5" s="244" t="s">
        <v>162</v>
      </c>
      <c r="N5" s="244" t="s">
        <v>163</v>
      </c>
      <c r="O5" s="244" t="s">
        <v>165</v>
      </c>
      <c r="P5" s="588"/>
    </row>
    <row r="6" spans="2:16" ht="15.95" customHeight="1">
      <c r="B6" s="628"/>
      <c r="C6" s="215" t="s">
        <v>20</v>
      </c>
      <c r="D6" s="245"/>
      <c r="E6" s="245"/>
      <c r="F6" s="245"/>
      <c r="G6" s="245"/>
      <c r="H6" s="245"/>
      <c r="I6" s="245"/>
      <c r="J6" s="245"/>
      <c r="K6" s="245"/>
      <c r="L6" s="245"/>
      <c r="M6" s="245"/>
      <c r="N6" s="245"/>
      <c r="O6" s="245"/>
      <c r="P6" s="221"/>
    </row>
    <row r="7" spans="2:16" ht="15.95" customHeight="1">
      <c r="B7" s="629"/>
      <c r="C7" s="218" t="s">
        <v>18</v>
      </c>
      <c r="D7" s="222"/>
      <c r="E7" s="222"/>
      <c r="F7" s="222"/>
      <c r="G7" s="222"/>
      <c r="H7" s="222"/>
      <c r="I7" s="222"/>
      <c r="J7" s="222"/>
      <c r="K7" s="222"/>
      <c r="L7" s="222"/>
      <c r="M7" s="222"/>
      <c r="N7" s="222"/>
      <c r="O7" s="222"/>
      <c r="P7" s="223">
        <f>SUM(D7:O7)</f>
        <v>0</v>
      </c>
    </row>
    <row r="8" spans="2:16" ht="15.95" customHeight="1">
      <c r="B8" s="628"/>
      <c r="C8" s="215" t="s">
        <v>20</v>
      </c>
      <c r="D8" s="245"/>
      <c r="E8" s="245"/>
      <c r="F8" s="245"/>
      <c r="G8" s="245"/>
      <c r="H8" s="245"/>
      <c r="I8" s="245"/>
      <c r="J8" s="245"/>
      <c r="K8" s="245"/>
      <c r="L8" s="245"/>
      <c r="M8" s="245"/>
      <c r="N8" s="245"/>
      <c r="O8" s="245"/>
      <c r="P8" s="221"/>
    </row>
    <row r="9" spans="2:16" ht="15.95" customHeight="1">
      <c r="B9" s="629"/>
      <c r="C9" s="218" t="s">
        <v>18</v>
      </c>
      <c r="D9" s="222"/>
      <c r="E9" s="222"/>
      <c r="F9" s="222"/>
      <c r="G9" s="222"/>
      <c r="H9" s="222"/>
      <c r="I9" s="222"/>
      <c r="J9" s="222"/>
      <c r="K9" s="222"/>
      <c r="L9" s="222"/>
      <c r="M9" s="222"/>
      <c r="N9" s="222"/>
      <c r="O9" s="222"/>
      <c r="P9" s="223">
        <f>SUM(D9:O9)</f>
        <v>0</v>
      </c>
    </row>
    <row r="10" spans="2:16" ht="15.95" customHeight="1">
      <c r="B10" s="628"/>
      <c r="C10" s="215" t="s">
        <v>20</v>
      </c>
      <c r="D10" s="245"/>
      <c r="E10" s="245"/>
      <c r="F10" s="245"/>
      <c r="G10" s="245"/>
      <c r="H10" s="245"/>
      <c r="I10" s="245"/>
      <c r="J10" s="245"/>
      <c r="K10" s="245"/>
      <c r="L10" s="245"/>
      <c r="M10" s="245"/>
      <c r="N10" s="245"/>
      <c r="O10" s="245"/>
      <c r="P10" s="221"/>
    </row>
    <row r="11" spans="2:16" ht="15.95" customHeight="1">
      <c r="B11" s="629"/>
      <c r="C11" s="218" t="s">
        <v>18</v>
      </c>
      <c r="D11" s="222"/>
      <c r="E11" s="222"/>
      <c r="F11" s="222"/>
      <c r="G11" s="222"/>
      <c r="H11" s="222"/>
      <c r="I11" s="222"/>
      <c r="J11" s="222"/>
      <c r="K11" s="222"/>
      <c r="L11" s="222"/>
      <c r="M11" s="222"/>
      <c r="N11" s="222"/>
      <c r="O11" s="222"/>
      <c r="P11" s="223">
        <f>SUM(D11:O11)</f>
        <v>0</v>
      </c>
    </row>
    <row r="12" spans="2:16" ht="15.95" customHeight="1">
      <c r="B12" s="628"/>
      <c r="C12" s="215" t="s">
        <v>20</v>
      </c>
      <c r="D12" s="245"/>
      <c r="E12" s="245"/>
      <c r="F12" s="245"/>
      <c r="G12" s="245"/>
      <c r="H12" s="245"/>
      <c r="I12" s="245"/>
      <c r="J12" s="245"/>
      <c r="K12" s="245"/>
      <c r="L12" s="245"/>
      <c r="M12" s="245"/>
      <c r="N12" s="245"/>
      <c r="O12" s="245"/>
      <c r="P12" s="221"/>
    </row>
    <row r="13" spans="2:16" ht="15.95" customHeight="1">
      <c r="B13" s="629"/>
      <c r="C13" s="218" t="s">
        <v>18</v>
      </c>
      <c r="D13" s="222"/>
      <c r="E13" s="222"/>
      <c r="F13" s="222"/>
      <c r="G13" s="222"/>
      <c r="H13" s="222"/>
      <c r="I13" s="222"/>
      <c r="J13" s="222"/>
      <c r="K13" s="222"/>
      <c r="L13" s="222"/>
      <c r="M13" s="222"/>
      <c r="N13" s="222"/>
      <c r="O13" s="222"/>
      <c r="P13" s="223">
        <f>SUM(D13:O13)</f>
        <v>0</v>
      </c>
    </row>
    <row r="14" spans="2:16" ht="15.95" customHeight="1">
      <c r="B14" s="628"/>
      <c r="C14" s="215" t="s">
        <v>20</v>
      </c>
      <c r="D14" s="245"/>
      <c r="E14" s="245"/>
      <c r="F14" s="245"/>
      <c r="G14" s="245"/>
      <c r="H14" s="245"/>
      <c r="I14" s="245"/>
      <c r="J14" s="245"/>
      <c r="K14" s="245"/>
      <c r="L14" s="245"/>
      <c r="M14" s="245"/>
      <c r="N14" s="245"/>
      <c r="O14" s="245"/>
      <c r="P14" s="221"/>
    </row>
    <row r="15" spans="2:16" ht="15.95" customHeight="1">
      <c r="B15" s="629"/>
      <c r="C15" s="218" t="s">
        <v>18</v>
      </c>
      <c r="D15" s="222"/>
      <c r="E15" s="222"/>
      <c r="F15" s="222"/>
      <c r="G15" s="222"/>
      <c r="H15" s="222"/>
      <c r="I15" s="222"/>
      <c r="J15" s="222"/>
      <c r="K15" s="222"/>
      <c r="L15" s="222"/>
      <c r="M15" s="222"/>
      <c r="N15" s="222"/>
      <c r="O15" s="222"/>
      <c r="P15" s="223">
        <f>SUM(D15:O15)</f>
        <v>0</v>
      </c>
    </row>
    <row r="16" spans="2:16" ht="15.95" customHeight="1">
      <c r="B16" s="628"/>
      <c r="C16" s="215" t="s">
        <v>20</v>
      </c>
      <c r="D16" s="245"/>
      <c r="E16" s="245"/>
      <c r="F16" s="245"/>
      <c r="G16" s="245"/>
      <c r="H16" s="245"/>
      <c r="I16" s="245"/>
      <c r="J16" s="245"/>
      <c r="K16" s="245"/>
      <c r="L16" s="245"/>
      <c r="M16" s="245"/>
      <c r="N16" s="245"/>
      <c r="O16" s="245"/>
      <c r="P16" s="221"/>
    </row>
    <row r="17" spans="2:16" ht="15.95" customHeight="1">
      <c r="B17" s="629"/>
      <c r="C17" s="218" t="s">
        <v>18</v>
      </c>
      <c r="D17" s="222"/>
      <c r="E17" s="222"/>
      <c r="F17" s="222"/>
      <c r="G17" s="222"/>
      <c r="H17" s="222"/>
      <c r="I17" s="222"/>
      <c r="J17" s="222"/>
      <c r="K17" s="222"/>
      <c r="L17" s="222"/>
      <c r="M17" s="222"/>
      <c r="N17" s="222"/>
      <c r="O17" s="222"/>
      <c r="P17" s="223">
        <f>SUM(D17:O17)</f>
        <v>0</v>
      </c>
    </row>
    <row r="18" spans="2:16" ht="15.95" customHeight="1">
      <c r="B18" s="628"/>
      <c r="C18" s="215" t="s">
        <v>20</v>
      </c>
      <c r="D18" s="245"/>
      <c r="E18" s="245"/>
      <c r="F18" s="245"/>
      <c r="G18" s="245"/>
      <c r="H18" s="245"/>
      <c r="I18" s="245"/>
      <c r="J18" s="245"/>
      <c r="K18" s="245"/>
      <c r="L18" s="245"/>
      <c r="M18" s="245"/>
      <c r="N18" s="245"/>
      <c r="O18" s="245"/>
      <c r="P18" s="221"/>
    </row>
    <row r="19" spans="2:16" ht="15.95" customHeight="1">
      <c r="B19" s="629"/>
      <c r="C19" s="218" t="s">
        <v>18</v>
      </c>
      <c r="D19" s="222"/>
      <c r="E19" s="222"/>
      <c r="F19" s="222"/>
      <c r="G19" s="222"/>
      <c r="H19" s="222"/>
      <c r="I19" s="222"/>
      <c r="J19" s="222"/>
      <c r="K19" s="222"/>
      <c r="L19" s="222"/>
      <c r="M19" s="222"/>
      <c r="N19" s="222"/>
      <c r="O19" s="222"/>
      <c r="P19" s="223">
        <f>SUM(D19:O19)</f>
        <v>0</v>
      </c>
    </row>
    <row r="20" spans="2:16" ht="15.95" customHeight="1">
      <c r="B20" s="628"/>
      <c r="C20" s="215" t="s">
        <v>20</v>
      </c>
      <c r="D20" s="245"/>
      <c r="E20" s="245"/>
      <c r="F20" s="245"/>
      <c r="G20" s="245"/>
      <c r="H20" s="245"/>
      <c r="I20" s="245"/>
      <c r="J20" s="245"/>
      <c r="K20" s="245"/>
      <c r="L20" s="245"/>
      <c r="M20" s="245"/>
      <c r="N20" s="245"/>
      <c r="O20" s="245"/>
      <c r="P20" s="221"/>
    </row>
    <row r="21" spans="2:16" ht="15.95" customHeight="1">
      <c r="B21" s="629"/>
      <c r="C21" s="218" t="s">
        <v>18</v>
      </c>
      <c r="D21" s="222"/>
      <c r="E21" s="222"/>
      <c r="F21" s="222"/>
      <c r="G21" s="222"/>
      <c r="H21" s="222"/>
      <c r="I21" s="222"/>
      <c r="J21" s="222"/>
      <c r="K21" s="222"/>
      <c r="L21" s="222"/>
      <c r="M21" s="222"/>
      <c r="N21" s="222"/>
      <c r="O21" s="222"/>
      <c r="P21" s="223">
        <f>SUM(D21:O21)</f>
        <v>0</v>
      </c>
    </row>
    <row r="22" spans="2:16" ht="15.95" customHeight="1">
      <c r="B22" s="628"/>
      <c r="C22" s="215" t="s">
        <v>20</v>
      </c>
      <c r="D22" s="245"/>
      <c r="E22" s="245"/>
      <c r="F22" s="245"/>
      <c r="G22" s="245"/>
      <c r="H22" s="245"/>
      <c r="I22" s="245"/>
      <c r="J22" s="245"/>
      <c r="K22" s="245"/>
      <c r="L22" s="245"/>
      <c r="M22" s="245"/>
      <c r="N22" s="245"/>
      <c r="O22" s="245"/>
      <c r="P22" s="221"/>
    </row>
    <row r="23" spans="2:16" ht="15.95" customHeight="1">
      <c r="B23" s="629"/>
      <c r="C23" s="218" t="s">
        <v>18</v>
      </c>
      <c r="D23" s="222"/>
      <c r="E23" s="222"/>
      <c r="F23" s="222"/>
      <c r="G23" s="222"/>
      <c r="H23" s="222"/>
      <c r="I23" s="222"/>
      <c r="J23" s="222"/>
      <c r="K23" s="222"/>
      <c r="L23" s="222"/>
      <c r="M23" s="222"/>
      <c r="N23" s="222"/>
      <c r="O23" s="222"/>
      <c r="P23" s="223">
        <f>SUM(D23:O23)</f>
        <v>0</v>
      </c>
    </row>
    <row r="24" spans="2:16" ht="15.95" customHeight="1">
      <c r="B24" s="628"/>
      <c r="C24" s="215" t="s">
        <v>20</v>
      </c>
      <c r="D24" s="245"/>
      <c r="E24" s="245"/>
      <c r="F24" s="245"/>
      <c r="G24" s="245"/>
      <c r="H24" s="245"/>
      <c r="I24" s="245"/>
      <c r="J24" s="245"/>
      <c r="K24" s="245"/>
      <c r="L24" s="245"/>
      <c r="M24" s="245"/>
      <c r="N24" s="245"/>
      <c r="O24" s="245"/>
      <c r="P24" s="221"/>
    </row>
    <row r="25" spans="2:16" ht="15.95" customHeight="1">
      <c r="B25" s="629"/>
      <c r="C25" s="218" t="s">
        <v>18</v>
      </c>
      <c r="D25" s="222"/>
      <c r="E25" s="222"/>
      <c r="F25" s="222"/>
      <c r="G25" s="222"/>
      <c r="H25" s="222"/>
      <c r="I25" s="222"/>
      <c r="J25" s="222"/>
      <c r="K25" s="222"/>
      <c r="L25" s="222"/>
      <c r="M25" s="222"/>
      <c r="N25" s="222"/>
      <c r="O25" s="222"/>
      <c r="P25" s="223">
        <f>SUM(D25:O25)</f>
        <v>0</v>
      </c>
    </row>
    <row r="26" spans="2:16" ht="15.95" customHeight="1">
      <c r="B26" s="628"/>
      <c r="C26" s="215" t="s">
        <v>20</v>
      </c>
      <c r="D26" s="245"/>
      <c r="E26" s="245"/>
      <c r="F26" s="245"/>
      <c r="G26" s="245"/>
      <c r="H26" s="245"/>
      <c r="I26" s="245"/>
      <c r="J26" s="245"/>
      <c r="K26" s="245"/>
      <c r="L26" s="245"/>
      <c r="M26" s="245"/>
      <c r="N26" s="245"/>
      <c r="O26" s="245"/>
      <c r="P26" s="221"/>
    </row>
    <row r="27" spans="2:16" ht="15.95" customHeight="1">
      <c r="B27" s="629"/>
      <c r="C27" s="218" t="s">
        <v>18</v>
      </c>
      <c r="D27" s="222"/>
      <c r="E27" s="222"/>
      <c r="F27" s="222"/>
      <c r="G27" s="222"/>
      <c r="H27" s="222"/>
      <c r="I27" s="222"/>
      <c r="J27" s="222"/>
      <c r="K27" s="222"/>
      <c r="L27" s="222"/>
      <c r="M27" s="222"/>
      <c r="N27" s="222"/>
      <c r="O27" s="222"/>
      <c r="P27" s="223">
        <f>SUM(D27:O27)</f>
        <v>0</v>
      </c>
    </row>
    <row r="28" spans="2:16" ht="15.95" customHeight="1">
      <c r="B28" s="628"/>
      <c r="C28" s="215" t="s">
        <v>20</v>
      </c>
      <c r="D28" s="245"/>
      <c r="E28" s="245"/>
      <c r="F28" s="245"/>
      <c r="G28" s="245"/>
      <c r="H28" s="245"/>
      <c r="I28" s="245"/>
      <c r="J28" s="245"/>
      <c r="K28" s="245"/>
      <c r="L28" s="245"/>
      <c r="M28" s="245"/>
      <c r="N28" s="245"/>
      <c r="O28" s="245"/>
      <c r="P28" s="221"/>
    </row>
    <row r="29" spans="2:16" ht="15.95" customHeight="1">
      <c r="B29" s="629"/>
      <c r="C29" s="218" t="s">
        <v>18</v>
      </c>
      <c r="D29" s="222"/>
      <c r="E29" s="222"/>
      <c r="F29" s="222"/>
      <c r="G29" s="222"/>
      <c r="H29" s="222"/>
      <c r="I29" s="222"/>
      <c r="J29" s="222"/>
      <c r="K29" s="222"/>
      <c r="L29" s="222"/>
      <c r="M29" s="222"/>
      <c r="N29" s="222"/>
      <c r="O29" s="222"/>
      <c r="P29" s="223">
        <f>SUM(D29:O29)</f>
        <v>0</v>
      </c>
    </row>
    <row r="30" spans="2:16" ht="15.95" customHeight="1">
      <c r="B30" s="628"/>
      <c r="C30" s="215" t="s">
        <v>20</v>
      </c>
      <c r="D30" s="245"/>
      <c r="E30" s="245"/>
      <c r="F30" s="245"/>
      <c r="G30" s="245"/>
      <c r="H30" s="245"/>
      <c r="I30" s="245"/>
      <c r="J30" s="245"/>
      <c r="K30" s="245"/>
      <c r="L30" s="245"/>
      <c r="M30" s="245"/>
      <c r="N30" s="245"/>
      <c r="O30" s="245"/>
      <c r="P30" s="221"/>
    </row>
    <row r="31" spans="2:16" ht="15.95" customHeight="1">
      <c r="B31" s="629"/>
      <c r="C31" s="218" t="s">
        <v>18</v>
      </c>
      <c r="D31" s="222"/>
      <c r="E31" s="222"/>
      <c r="F31" s="222"/>
      <c r="G31" s="222"/>
      <c r="H31" s="222"/>
      <c r="I31" s="222"/>
      <c r="J31" s="222"/>
      <c r="K31" s="222"/>
      <c r="L31" s="222"/>
      <c r="M31" s="222"/>
      <c r="N31" s="222"/>
      <c r="O31" s="222"/>
      <c r="P31" s="223">
        <f>SUM(D31:O31)</f>
        <v>0</v>
      </c>
    </row>
    <row r="32" spans="2:16" ht="20.100000000000001" customHeight="1">
      <c r="B32" s="584" t="s">
        <v>22</v>
      </c>
      <c r="C32" s="586"/>
      <c r="D32" s="246">
        <f>D7+D9+D15+D17+D19+D21+D23+D11+D13+D25+D27+D29+D31</f>
        <v>0</v>
      </c>
      <c r="E32" s="246">
        <f t="shared" ref="E32:O32" si="0">E7+E9+E15+E17+E19+E21+E23+E11+E13+E25+E27+E29+E31</f>
        <v>0</v>
      </c>
      <c r="F32" s="246">
        <f t="shared" si="0"/>
        <v>0</v>
      </c>
      <c r="G32" s="246">
        <f t="shared" si="0"/>
        <v>0</v>
      </c>
      <c r="H32" s="246">
        <f t="shared" si="0"/>
        <v>0</v>
      </c>
      <c r="I32" s="246">
        <f t="shared" si="0"/>
        <v>0</v>
      </c>
      <c r="J32" s="246">
        <f t="shared" si="0"/>
        <v>0</v>
      </c>
      <c r="K32" s="246">
        <f t="shared" si="0"/>
        <v>0</v>
      </c>
      <c r="L32" s="246">
        <f t="shared" si="0"/>
        <v>0</v>
      </c>
      <c r="M32" s="246">
        <f t="shared" si="0"/>
        <v>0</v>
      </c>
      <c r="N32" s="246">
        <f t="shared" si="0"/>
        <v>0</v>
      </c>
      <c r="O32" s="246">
        <f t="shared" si="0"/>
        <v>0</v>
      </c>
      <c r="P32" s="247">
        <f>P7+P9+P15+P17+P19+P21+P23+P11+P13+P25+P27+P29+P31</f>
        <v>0</v>
      </c>
    </row>
    <row r="33" spans="2:16" ht="15.95" customHeight="1">
      <c r="B33" s="226"/>
    </row>
    <row r="34" spans="2:16" ht="15.95" customHeight="1">
      <c r="B34" s="1" t="s">
        <v>75</v>
      </c>
    </row>
    <row r="35" spans="2:16" ht="15.95" customHeight="1">
      <c r="B35" s="248"/>
      <c r="C35" s="228" t="s">
        <v>76</v>
      </c>
      <c r="D35" s="229">
        <v>6</v>
      </c>
      <c r="E35" s="230">
        <v>12</v>
      </c>
      <c r="F35" s="230">
        <v>12</v>
      </c>
      <c r="G35" s="230">
        <v>12</v>
      </c>
      <c r="H35" s="230">
        <v>12</v>
      </c>
      <c r="I35" s="230">
        <v>12</v>
      </c>
      <c r="J35" s="230">
        <v>12</v>
      </c>
      <c r="K35" s="230">
        <v>12</v>
      </c>
      <c r="L35" s="230">
        <v>12</v>
      </c>
      <c r="M35" s="230">
        <v>12</v>
      </c>
      <c r="N35" s="230">
        <v>12</v>
      </c>
      <c r="O35" s="230">
        <v>12</v>
      </c>
      <c r="P35" s="231">
        <f>SUM(D35:O35)</f>
        <v>138</v>
      </c>
    </row>
    <row r="36" spans="2:16" ht="15.95" customHeight="1">
      <c r="B36" s="626" t="s">
        <v>94</v>
      </c>
      <c r="C36" s="627"/>
      <c r="D36" s="249"/>
      <c r="E36" s="250"/>
      <c r="F36" s="250"/>
      <c r="G36" s="250"/>
      <c r="H36" s="250"/>
      <c r="I36" s="250"/>
      <c r="J36" s="250"/>
      <c r="K36" s="250"/>
      <c r="L36" s="250"/>
      <c r="M36" s="250"/>
      <c r="N36" s="250"/>
      <c r="O36" s="250"/>
      <c r="P36" s="251">
        <f>P32/P35</f>
        <v>0</v>
      </c>
    </row>
    <row r="37" spans="2:16" ht="15.95" customHeight="1">
      <c r="B37" s="626" t="s">
        <v>126</v>
      </c>
      <c r="C37" s="627"/>
      <c r="D37" s="249"/>
      <c r="E37" s="250"/>
      <c r="F37" s="250"/>
      <c r="G37" s="250"/>
      <c r="H37" s="250"/>
      <c r="I37" s="250"/>
      <c r="J37" s="250"/>
      <c r="K37" s="250"/>
      <c r="L37" s="250"/>
      <c r="M37" s="250"/>
      <c r="N37" s="250"/>
      <c r="O37" s="250"/>
      <c r="P37" s="252">
        <f>ROUNDDOWN(P36,0)</f>
        <v>0</v>
      </c>
    </row>
    <row r="38" spans="2:16" ht="15.95" customHeight="1">
      <c r="B38" s="232" t="s">
        <v>95</v>
      </c>
      <c r="C38" s="233" t="s">
        <v>69</v>
      </c>
      <c r="D38" s="253"/>
      <c r="E38" s="250"/>
      <c r="F38" s="250"/>
      <c r="G38" s="250"/>
      <c r="H38" s="250"/>
      <c r="I38" s="250"/>
      <c r="J38" s="250"/>
      <c r="K38" s="250"/>
      <c r="L38" s="250"/>
      <c r="M38" s="250"/>
      <c r="N38" s="250"/>
      <c r="O38" s="250"/>
      <c r="P38" s="252"/>
    </row>
    <row r="39" spans="2:16" ht="15.95" customHeight="1">
      <c r="B39" s="232" t="s">
        <v>77</v>
      </c>
      <c r="C39" s="233" t="s">
        <v>82</v>
      </c>
      <c r="D39" s="234">
        <f>D35*$P37+D38</f>
        <v>0</v>
      </c>
      <c r="E39" s="235">
        <f t="shared" ref="E39:O39" si="1">E35*$P37</f>
        <v>0</v>
      </c>
      <c r="F39" s="235">
        <f t="shared" si="1"/>
        <v>0</v>
      </c>
      <c r="G39" s="235">
        <f t="shared" si="1"/>
        <v>0</v>
      </c>
      <c r="H39" s="235">
        <f t="shared" si="1"/>
        <v>0</v>
      </c>
      <c r="I39" s="235">
        <f t="shared" si="1"/>
        <v>0</v>
      </c>
      <c r="J39" s="235">
        <f t="shared" si="1"/>
        <v>0</v>
      </c>
      <c r="K39" s="235">
        <f t="shared" si="1"/>
        <v>0</v>
      </c>
      <c r="L39" s="235">
        <f t="shared" si="1"/>
        <v>0</v>
      </c>
      <c r="M39" s="235">
        <f t="shared" si="1"/>
        <v>0</v>
      </c>
      <c r="N39" s="235">
        <f t="shared" si="1"/>
        <v>0</v>
      </c>
      <c r="O39" s="235">
        <f t="shared" si="1"/>
        <v>0</v>
      </c>
      <c r="P39" s="236">
        <f>SUM(D39:O39)</f>
        <v>0</v>
      </c>
    </row>
    <row r="40" spans="2:16" ht="15.95" customHeight="1">
      <c r="B40" s="237" t="s">
        <v>125</v>
      </c>
      <c r="C40" s="238" t="s">
        <v>83</v>
      </c>
      <c r="D40" s="254">
        <f>D39/D35</f>
        <v>0</v>
      </c>
      <c r="E40" s="240">
        <f t="shared" ref="E40:O40" si="2">E39/E35</f>
        <v>0</v>
      </c>
      <c r="F40" s="240">
        <f t="shared" si="2"/>
        <v>0</v>
      </c>
      <c r="G40" s="240">
        <f t="shared" si="2"/>
        <v>0</v>
      </c>
      <c r="H40" s="240">
        <f t="shared" si="2"/>
        <v>0</v>
      </c>
      <c r="I40" s="240">
        <f t="shared" si="2"/>
        <v>0</v>
      </c>
      <c r="J40" s="240">
        <f t="shared" si="2"/>
        <v>0</v>
      </c>
      <c r="K40" s="240">
        <f t="shared" si="2"/>
        <v>0</v>
      </c>
      <c r="L40" s="240">
        <f t="shared" si="2"/>
        <v>0</v>
      </c>
      <c r="M40" s="240">
        <f t="shared" si="2"/>
        <v>0</v>
      </c>
      <c r="N40" s="240">
        <f t="shared" si="2"/>
        <v>0</v>
      </c>
      <c r="O40" s="240">
        <f t="shared" si="2"/>
        <v>0</v>
      </c>
      <c r="P40" s="241">
        <f>P39/P35</f>
        <v>0</v>
      </c>
    </row>
    <row r="41" spans="2:16" ht="15.95" customHeight="1">
      <c r="B41" s="255"/>
    </row>
    <row r="42" spans="2:16" ht="15.95" customHeight="1">
      <c r="B42" s="255"/>
    </row>
    <row r="43" spans="2:16" ht="15.95" customHeight="1">
      <c r="B43" s="255"/>
    </row>
    <row r="44" spans="2:16" ht="15.95" customHeight="1">
      <c r="B44" s="226"/>
    </row>
    <row r="45" spans="2:16" ht="15.95" customHeight="1">
      <c r="B45" s="226"/>
    </row>
    <row r="46" spans="2:16" ht="15.95" customHeight="1">
      <c r="B46" s="226"/>
    </row>
    <row r="47" spans="2:16" ht="15.95" customHeight="1">
      <c r="B47" s="226"/>
    </row>
    <row r="48" spans="2:16" ht="15.75" customHeight="1">
      <c r="B48" s="32"/>
      <c r="C48" s="32"/>
      <c r="D48" s="32"/>
      <c r="E48" s="32"/>
      <c r="F48" s="32"/>
    </row>
    <row r="49" spans="2:6" ht="15.75" customHeight="1">
      <c r="B49" s="32"/>
      <c r="C49" s="32"/>
      <c r="D49" s="32"/>
      <c r="E49" s="32"/>
      <c r="F49" s="32"/>
    </row>
    <row r="50" spans="2:6" ht="15.75" customHeight="1">
      <c r="B50" s="32"/>
      <c r="C50" s="32"/>
      <c r="D50" s="32"/>
      <c r="E50" s="32"/>
      <c r="F50" s="32"/>
    </row>
  </sheetData>
  <sheetProtection insertRows="0"/>
  <protectedRanges>
    <protectedRange sqref="A48:IE49" name="範囲3"/>
    <protectedRange sqref="D8:O8 B8 B14 D14:O14 D20:O20 D10:O10 B10 D12:O12 B12 D22:O22 B22 D24:O24 B24 B25:O25 D26:O26 B26 B29:O29 D28:O28 B28 D30:O30 B30 B31:O31 B9:O9 B11:O11 B13:O13 B15:O15 B21:O21 B23:O23 B27:O27 D16:O16 B16 B17:O17 B18:B20 D18:O18 C19:O19 B6:O7" name="範囲1"/>
    <protectedRange sqref="C8 C14 C20 C10 C12 C22 C24 C26 C28 C30 C16 C18" name="範囲1_1"/>
  </protectedRanges>
  <mergeCells count="20">
    <mergeCell ref="B2:P2"/>
    <mergeCell ref="B24:B25"/>
    <mergeCell ref="B26:B27"/>
    <mergeCell ref="B28:B29"/>
    <mergeCell ref="B10:B11"/>
    <mergeCell ref="B12:B13"/>
    <mergeCell ref="P4:P5"/>
    <mergeCell ref="D4:O4"/>
    <mergeCell ref="B4:C5"/>
    <mergeCell ref="B20:B21"/>
    <mergeCell ref="B22:B23"/>
    <mergeCell ref="B6:B7"/>
    <mergeCell ref="B8:B9"/>
    <mergeCell ref="B14:B15"/>
    <mergeCell ref="B36:C36"/>
    <mergeCell ref="B37:C37"/>
    <mergeCell ref="B16:B17"/>
    <mergeCell ref="B18:B19"/>
    <mergeCell ref="B32:C32"/>
    <mergeCell ref="B30:B31"/>
  </mergeCells>
  <phoneticPr fontId="6"/>
  <printOptions horizontalCentered="1"/>
  <pageMargins left="0.51181102362204722" right="0.59055118110236227" top="0.98425196850393704" bottom="0.39370078740157483" header="0.51181102362204722" footer="0.23622047244094491"/>
  <pageSetup paperSize="8" orientation="landscape" r:id="rId1"/>
  <headerFooter alignWithMargins="0"/>
  <rowBreaks count="1" manualBreakCount="1">
    <brk id="48"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3"/>
  <sheetViews>
    <sheetView showGridLines="0" view="pageBreakPreview" zoomScale="70" zoomScaleNormal="70" zoomScaleSheetLayoutView="70" zoomScalePageLayoutView="70" workbookViewId="0">
      <selection activeCell="S17" sqref="S17"/>
    </sheetView>
  </sheetViews>
  <sheetFormatPr defaultColWidth="9" defaultRowHeight="30" customHeight="1"/>
  <cols>
    <col min="1" max="1" width="2.625" style="32" customWidth="1"/>
    <col min="2" max="2" width="28.625" style="157" customWidth="1"/>
    <col min="3" max="3" width="7" style="157" customWidth="1"/>
    <col min="4" max="6" width="10.625" style="214" customWidth="1"/>
    <col min="7" max="15" width="10.625" style="32" customWidth="1"/>
    <col min="16" max="16" width="12.625" style="32" customWidth="1"/>
    <col min="17" max="16384" width="9" style="32"/>
  </cols>
  <sheetData>
    <row r="1" spans="2:16" ht="15" customHeight="1">
      <c r="B1" s="226" t="s">
        <v>251</v>
      </c>
    </row>
    <row r="2" spans="2:16" s="30" customFormat="1" ht="24.95" customHeight="1">
      <c r="B2" s="589" t="s">
        <v>146</v>
      </c>
      <c r="C2" s="589"/>
      <c r="D2" s="589"/>
      <c r="E2" s="589"/>
      <c r="F2" s="589"/>
      <c r="G2" s="589"/>
      <c r="H2" s="589"/>
      <c r="I2" s="589"/>
      <c r="J2" s="589"/>
      <c r="K2" s="589"/>
      <c r="L2" s="589"/>
      <c r="M2" s="589"/>
      <c r="N2" s="589"/>
      <c r="O2" s="589"/>
      <c r="P2" s="589"/>
    </row>
    <row r="3" spans="2:16" s="30" customFormat="1" ht="20.100000000000001" customHeight="1">
      <c r="B3" s="7"/>
      <c r="C3" s="36"/>
      <c r="D3" s="158"/>
      <c r="E3" s="158"/>
      <c r="F3" s="158"/>
      <c r="P3" s="23" t="s">
        <v>37</v>
      </c>
    </row>
    <row r="4" spans="2:16" ht="17.100000000000001" customHeight="1">
      <c r="B4" s="632" t="s">
        <v>27</v>
      </c>
      <c r="C4" s="633"/>
      <c r="D4" s="630" t="s">
        <v>19</v>
      </c>
      <c r="E4" s="631"/>
      <c r="F4" s="631"/>
      <c r="G4" s="631"/>
      <c r="H4" s="631"/>
      <c r="I4" s="631"/>
      <c r="J4" s="631"/>
      <c r="K4" s="631"/>
      <c r="L4" s="631"/>
      <c r="M4" s="631"/>
      <c r="N4" s="631"/>
      <c r="O4" s="631"/>
      <c r="P4" s="587" t="s">
        <v>21</v>
      </c>
    </row>
    <row r="5" spans="2:16" ht="30" customHeight="1">
      <c r="B5" s="537"/>
      <c r="C5" s="634"/>
      <c r="D5" s="70" t="s">
        <v>154</v>
      </c>
      <c r="E5" s="70" t="s">
        <v>155</v>
      </c>
      <c r="F5" s="70" t="s">
        <v>156</v>
      </c>
      <c r="G5" s="70" t="s">
        <v>157</v>
      </c>
      <c r="H5" s="70" t="s">
        <v>166</v>
      </c>
      <c r="I5" s="70" t="s">
        <v>158</v>
      </c>
      <c r="J5" s="70" t="s">
        <v>159</v>
      </c>
      <c r="K5" s="70" t="s">
        <v>160</v>
      </c>
      <c r="L5" s="70" t="s">
        <v>161</v>
      </c>
      <c r="M5" s="70" t="s">
        <v>162</v>
      </c>
      <c r="N5" s="70" t="s">
        <v>163</v>
      </c>
      <c r="O5" s="70" t="s">
        <v>164</v>
      </c>
      <c r="P5" s="588"/>
    </row>
    <row r="6" spans="2:16" ht="15.95" customHeight="1">
      <c r="B6" s="628"/>
      <c r="C6" s="215" t="s">
        <v>20</v>
      </c>
      <c r="D6" s="216"/>
      <c r="E6" s="216"/>
      <c r="F6" s="216"/>
      <c r="G6" s="216"/>
      <c r="H6" s="216"/>
      <c r="I6" s="216"/>
      <c r="J6" s="216"/>
      <c r="K6" s="216"/>
      <c r="L6" s="216"/>
      <c r="M6" s="216"/>
      <c r="N6" s="216"/>
      <c r="O6" s="216"/>
      <c r="P6" s="217"/>
    </row>
    <row r="7" spans="2:16" ht="15.95" customHeight="1">
      <c r="B7" s="629"/>
      <c r="C7" s="218" t="s">
        <v>18</v>
      </c>
      <c r="D7" s="219"/>
      <c r="E7" s="219"/>
      <c r="F7" s="219"/>
      <c r="G7" s="219"/>
      <c r="H7" s="219"/>
      <c r="I7" s="219"/>
      <c r="J7" s="219"/>
      <c r="K7" s="219"/>
      <c r="L7" s="219"/>
      <c r="M7" s="219"/>
      <c r="N7" s="219"/>
      <c r="O7" s="219"/>
      <c r="P7" s="220">
        <f t="shared" ref="P7:P13" si="0">SUM(D7:O7)</f>
        <v>0</v>
      </c>
    </row>
    <row r="8" spans="2:16" ht="15.95" customHeight="1">
      <c r="B8" s="635"/>
      <c r="C8" s="215" t="s">
        <v>20</v>
      </c>
      <c r="D8" s="216"/>
      <c r="E8" s="216"/>
      <c r="F8" s="216"/>
      <c r="G8" s="216"/>
      <c r="H8" s="216"/>
      <c r="I8" s="216"/>
      <c r="J8" s="216"/>
      <c r="K8" s="216"/>
      <c r="L8" s="216"/>
      <c r="M8" s="216"/>
      <c r="N8" s="216"/>
      <c r="O8" s="216"/>
      <c r="P8" s="217">
        <f t="shared" si="0"/>
        <v>0</v>
      </c>
    </row>
    <row r="9" spans="2:16" ht="15.95" customHeight="1">
      <c r="B9" s="636"/>
      <c r="C9" s="218" t="s">
        <v>18</v>
      </c>
      <c r="D9" s="219"/>
      <c r="E9" s="219"/>
      <c r="F9" s="219"/>
      <c r="G9" s="219"/>
      <c r="H9" s="219"/>
      <c r="I9" s="219"/>
      <c r="J9" s="219"/>
      <c r="K9" s="219"/>
      <c r="L9" s="219"/>
      <c r="M9" s="219"/>
      <c r="N9" s="219"/>
      <c r="O9" s="219"/>
      <c r="P9" s="220">
        <f t="shared" si="0"/>
        <v>0</v>
      </c>
    </row>
    <row r="10" spans="2:16" ht="15.95" customHeight="1">
      <c r="B10" s="635"/>
      <c r="C10" s="215" t="s">
        <v>20</v>
      </c>
      <c r="D10" s="216"/>
      <c r="E10" s="216"/>
      <c r="F10" s="216"/>
      <c r="G10" s="216"/>
      <c r="H10" s="216"/>
      <c r="I10" s="216"/>
      <c r="J10" s="216"/>
      <c r="K10" s="216"/>
      <c r="L10" s="216"/>
      <c r="M10" s="216"/>
      <c r="N10" s="216"/>
      <c r="O10" s="216"/>
      <c r="P10" s="217">
        <f t="shared" si="0"/>
        <v>0</v>
      </c>
    </row>
    <row r="11" spans="2:16" ht="15.95" customHeight="1">
      <c r="B11" s="636"/>
      <c r="C11" s="218" t="s">
        <v>18</v>
      </c>
      <c r="D11" s="219"/>
      <c r="E11" s="219"/>
      <c r="F11" s="219"/>
      <c r="G11" s="219"/>
      <c r="H11" s="219"/>
      <c r="I11" s="219"/>
      <c r="J11" s="219"/>
      <c r="K11" s="219"/>
      <c r="L11" s="219"/>
      <c r="M11" s="219"/>
      <c r="N11" s="219"/>
      <c r="O11" s="219"/>
      <c r="P11" s="220">
        <f t="shared" si="0"/>
        <v>0</v>
      </c>
    </row>
    <row r="12" spans="2:16" ht="15.95" customHeight="1">
      <c r="B12" s="628"/>
      <c r="C12" s="215" t="s">
        <v>20</v>
      </c>
      <c r="D12" s="216"/>
      <c r="E12" s="216"/>
      <c r="F12" s="216"/>
      <c r="G12" s="216"/>
      <c r="H12" s="216"/>
      <c r="I12" s="216"/>
      <c r="J12" s="216"/>
      <c r="K12" s="216"/>
      <c r="L12" s="216"/>
      <c r="M12" s="216"/>
      <c r="N12" s="216"/>
      <c r="O12" s="216"/>
      <c r="P12" s="217">
        <f t="shared" si="0"/>
        <v>0</v>
      </c>
    </row>
    <row r="13" spans="2:16" ht="15.95" customHeight="1">
      <c r="B13" s="629"/>
      <c r="C13" s="218" t="s">
        <v>18</v>
      </c>
      <c r="D13" s="219"/>
      <c r="E13" s="219"/>
      <c r="F13" s="219"/>
      <c r="G13" s="219"/>
      <c r="H13" s="219"/>
      <c r="I13" s="219"/>
      <c r="J13" s="219"/>
      <c r="K13" s="219"/>
      <c r="L13" s="219"/>
      <c r="M13" s="219"/>
      <c r="N13" s="219"/>
      <c r="O13" s="219"/>
      <c r="P13" s="220">
        <f t="shared" si="0"/>
        <v>0</v>
      </c>
    </row>
    <row r="14" spans="2:16" ht="15.95" customHeight="1">
      <c r="B14" s="628"/>
      <c r="C14" s="215" t="s">
        <v>20</v>
      </c>
      <c r="D14" s="216"/>
      <c r="E14" s="216"/>
      <c r="F14" s="216"/>
      <c r="G14" s="216"/>
      <c r="H14" s="216"/>
      <c r="I14" s="216"/>
      <c r="J14" s="216"/>
      <c r="K14" s="216"/>
      <c r="L14" s="216"/>
      <c r="M14" s="216"/>
      <c r="N14" s="216"/>
      <c r="O14" s="216"/>
      <c r="P14" s="217"/>
    </row>
    <row r="15" spans="2:16" ht="15.95" customHeight="1">
      <c r="B15" s="629"/>
      <c r="C15" s="218" t="s">
        <v>18</v>
      </c>
      <c r="D15" s="219"/>
      <c r="E15" s="219"/>
      <c r="F15" s="219"/>
      <c r="G15" s="219"/>
      <c r="H15" s="219"/>
      <c r="I15" s="219"/>
      <c r="J15" s="219"/>
      <c r="K15" s="219"/>
      <c r="L15" s="219"/>
      <c r="M15" s="219"/>
      <c r="N15" s="219"/>
      <c r="O15" s="219"/>
      <c r="P15" s="220">
        <f>SUM(D15:O15)</f>
        <v>0</v>
      </c>
    </row>
    <row r="16" spans="2:16" ht="15.95" customHeight="1">
      <c r="B16" s="628"/>
      <c r="C16" s="215" t="s">
        <v>20</v>
      </c>
      <c r="D16" s="216"/>
      <c r="E16" s="216"/>
      <c r="F16" s="216"/>
      <c r="G16" s="216"/>
      <c r="H16" s="216"/>
      <c r="I16" s="216"/>
      <c r="J16" s="216"/>
      <c r="K16" s="216"/>
      <c r="L16" s="216"/>
      <c r="M16" s="216"/>
      <c r="N16" s="216"/>
      <c r="O16" s="216"/>
      <c r="P16" s="217">
        <f>SUM(D16:O16)</f>
        <v>0</v>
      </c>
    </row>
    <row r="17" spans="2:16" ht="15.95" customHeight="1">
      <c r="B17" s="629"/>
      <c r="C17" s="218" t="s">
        <v>18</v>
      </c>
      <c r="D17" s="219"/>
      <c r="E17" s="219"/>
      <c r="F17" s="219"/>
      <c r="G17" s="219"/>
      <c r="H17" s="219"/>
      <c r="I17" s="219"/>
      <c r="J17" s="219"/>
      <c r="K17" s="219"/>
      <c r="L17" s="219"/>
      <c r="M17" s="219"/>
      <c r="N17" s="219"/>
      <c r="O17" s="219"/>
      <c r="P17" s="220">
        <f>SUM(D17:O17)</f>
        <v>0</v>
      </c>
    </row>
    <row r="18" spans="2:16" ht="15.95" customHeight="1">
      <c r="B18" s="628"/>
      <c r="C18" s="215" t="s">
        <v>20</v>
      </c>
      <c r="D18" s="216"/>
      <c r="E18" s="216"/>
      <c r="F18" s="216"/>
      <c r="G18" s="216"/>
      <c r="H18" s="216"/>
      <c r="I18" s="216"/>
      <c r="J18" s="216"/>
      <c r="K18" s="216"/>
      <c r="L18" s="216"/>
      <c r="M18" s="216"/>
      <c r="N18" s="216"/>
      <c r="O18" s="216"/>
      <c r="P18" s="217"/>
    </row>
    <row r="19" spans="2:16" ht="15.95" customHeight="1">
      <c r="B19" s="629"/>
      <c r="C19" s="218" t="s">
        <v>18</v>
      </c>
      <c r="D19" s="219"/>
      <c r="E19" s="219"/>
      <c r="F19" s="219"/>
      <c r="G19" s="219"/>
      <c r="H19" s="219"/>
      <c r="I19" s="219"/>
      <c r="J19" s="219"/>
      <c r="K19" s="219"/>
      <c r="L19" s="219"/>
      <c r="M19" s="219"/>
      <c r="N19" s="219"/>
      <c r="O19" s="219"/>
      <c r="P19" s="220">
        <f t="shared" ref="P19:P29" si="1">SUM(D19:O19)</f>
        <v>0</v>
      </c>
    </row>
    <row r="20" spans="2:16" ht="15.95" customHeight="1">
      <c r="B20" s="628"/>
      <c r="C20" s="215" t="s">
        <v>20</v>
      </c>
      <c r="D20" s="216"/>
      <c r="E20" s="216"/>
      <c r="F20" s="216"/>
      <c r="G20" s="216"/>
      <c r="H20" s="216"/>
      <c r="I20" s="216"/>
      <c r="J20" s="216"/>
      <c r="K20" s="216"/>
      <c r="L20" s="216"/>
      <c r="M20" s="216"/>
      <c r="N20" s="216"/>
      <c r="O20" s="216"/>
      <c r="P20" s="217">
        <f t="shared" si="1"/>
        <v>0</v>
      </c>
    </row>
    <row r="21" spans="2:16" ht="15.95" customHeight="1">
      <c r="B21" s="629"/>
      <c r="C21" s="218" t="s">
        <v>18</v>
      </c>
      <c r="D21" s="219"/>
      <c r="E21" s="219"/>
      <c r="F21" s="219"/>
      <c r="G21" s="219"/>
      <c r="H21" s="219"/>
      <c r="I21" s="219"/>
      <c r="J21" s="219"/>
      <c r="K21" s="219"/>
      <c r="L21" s="219"/>
      <c r="M21" s="219"/>
      <c r="N21" s="219"/>
      <c r="O21" s="219"/>
      <c r="P21" s="220">
        <f t="shared" si="1"/>
        <v>0</v>
      </c>
    </row>
    <row r="22" spans="2:16" ht="15.95" customHeight="1">
      <c r="B22" s="628"/>
      <c r="C22" s="215" t="s">
        <v>20</v>
      </c>
      <c r="D22" s="216"/>
      <c r="E22" s="216"/>
      <c r="F22" s="216"/>
      <c r="G22" s="216"/>
      <c r="H22" s="216"/>
      <c r="I22" s="216"/>
      <c r="J22" s="216"/>
      <c r="K22" s="216"/>
      <c r="L22" s="216"/>
      <c r="M22" s="216"/>
      <c r="N22" s="216"/>
      <c r="O22" s="216"/>
      <c r="P22" s="217">
        <f t="shared" si="1"/>
        <v>0</v>
      </c>
    </row>
    <row r="23" spans="2:16" ht="15.95" customHeight="1">
      <c r="B23" s="629"/>
      <c r="C23" s="218" t="s">
        <v>18</v>
      </c>
      <c r="D23" s="219"/>
      <c r="E23" s="219"/>
      <c r="F23" s="219"/>
      <c r="G23" s="219"/>
      <c r="H23" s="219"/>
      <c r="I23" s="219"/>
      <c r="J23" s="219"/>
      <c r="K23" s="219"/>
      <c r="L23" s="219"/>
      <c r="M23" s="219"/>
      <c r="N23" s="219"/>
      <c r="O23" s="219"/>
      <c r="P23" s="220">
        <f t="shared" si="1"/>
        <v>0</v>
      </c>
    </row>
    <row r="24" spans="2:16" ht="15.95" customHeight="1">
      <c r="B24" s="628"/>
      <c r="C24" s="215" t="s">
        <v>20</v>
      </c>
      <c r="D24" s="216"/>
      <c r="E24" s="216"/>
      <c r="F24" s="216"/>
      <c r="G24" s="216"/>
      <c r="H24" s="216"/>
      <c r="I24" s="216"/>
      <c r="J24" s="216"/>
      <c r="K24" s="216"/>
      <c r="L24" s="216"/>
      <c r="M24" s="216"/>
      <c r="N24" s="216"/>
      <c r="O24" s="216"/>
      <c r="P24" s="217">
        <f t="shared" si="1"/>
        <v>0</v>
      </c>
    </row>
    <row r="25" spans="2:16" ht="15.95" customHeight="1">
      <c r="B25" s="629"/>
      <c r="C25" s="218" t="s">
        <v>18</v>
      </c>
      <c r="D25" s="219"/>
      <c r="E25" s="219"/>
      <c r="F25" s="219"/>
      <c r="G25" s="219"/>
      <c r="H25" s="219"/>
      <c r="I25" s="219"/>
      <c r="J25" s="219"/>
      <c r="K25" s="219"/>
      <c r="L25" s="219"/>
      <c r="M25" s="219"/>
      <c r="N25" s="219"/>
      <c r="O25" s="219"/>
      <c r="P25" s="220">
        <f t="shared" si="1"/>
        <v>0</v>
      </c>
    </row>
    <row r="26" spans="2:16" ht="15.95" customHeight="1">
      <c r="B26" s="628"/>
      <c r="C26" s="215" t="s">
        <v>20</v>
      </c>
      <c r="D26" s="216"/>
      <c r="E26" s="216"/>
      <c r="F26" s="216"/>
      <c r="G26" s="216"/>
      <c r="H26" s="216"/>
      <c r="I26" s="216"/>
      <c r="J26" s="216"/>
      <c r="K26" s="216"/>
      <c r="L26" s="216"/>
      <c r="M26" s="216"/>
      <c r="N26" s="216"/>
      <c r="O26" s="216"/>
      <c r="P26" s="217">
        <f t="shared" si="1"/>
        <v>0</v>
      </c>
    </row>
    <row r="27" spans="2:16" ht="15.95" customHeight="1">
      <c r="B27" s="629"/>
      <c r="C27" s="218" t="s">
        <v>18</v>
      </c>
      <c r="D27" s="219"/>
      <c r="E27" s="219"/>
      <c r="F27" s="219"/>
      <c r="G27" s="219"/>
      <c r="H27" s="219"/>
      <c r="I27" s="219"/>
      <c r="J27" s="219"/>
      <c r="K27" s="219"/>
      <c r="L27" s="219"/>
      <c r="M27" s="219"/>
      <c r="N27" s="219"/>
      <c r="O27" s="219"/>
      <c r="P27" s="220">
        <f t="shared" si="1"/>
        <v>0</v>
      </c>
    </row>
    <row r="28" spans="2:16" ht="15.95" customHeight="1">
      <c r="B28" s="628"/>
      <c r="C28" s="215" t="s">
        <v>20</v>
      </c>
      <c r="D28" s="216"/>
      <c r="E28" s="216"/>
      <c r="F28" s="216"/>
      <c r="G28" s="216"/>
      <c r="H28" s="216"/>
      <c r="I28" s="216"/>
      <c r="J28" s="216"/>
      <c r="K28" s="216"/>
      <c r="L28" s="216"/>
      <c r="M28" s="216"/>
      <c r="N28" s="216"/>
      <c r="O28" s="216"/>
      <c r="P28" s="217">
        <f t="shared" si="1"/>
        <v>0</v>
      </c>
    </row>
    <row r="29" spans="2:16" ht="15.95" customHeight="1">
      <c r="B29" s="629"/>
      <c r="C29" s="218" t="s">
        <v>18</v>
      </c>
      <c r="D29" s="219"/>
      <c r="E29" s="219"/>
      <c r="F29" s="219"/>
      <c r="G29" s="219"/>
      <c r="H29" s="219"/>
      <c r="I29" s="219"/>
      <c r="J29" s="219"/>
      <c r="K29" s="219"/>
      <c r="L29" s="219"/>
      <c r="M29" s="219"/>
      <c r="N29" s="219"/>
      <c r="O29" s="219"/>
      <c r="P29" s="220">
        <f t="shared" si="1"/>
        <v>0</v>
      </c>
    </row>
    <row r="30" spans="2:16" ht="15" customHeight="1">
      <c r="B30" s="628"/>
      <c r="C30" s="215" t="s">
        <v>20</v>
      </c>
      <c r="D30" s="216"/>
      <c r="E30" s="216"/>
      <c r="F30" s="216"/>
      <c r="G30" s="216"/>
      <c r="H30" s="216"/>
      <c r="I30" s="216"/>
      <c r="J30" s="216"/>
      <c r="K30" s="216"/>
      <c r="L30" s="216"/>
      <c r="M30" s="216"/>
      <c r="N30" s="216"/>
      <c r="O30" s="216"/>
      <c r="P30" s="221"/>
    </row>
    <row r="31" spans="2:16" ht="15" customHeight="1">
      <c r="B31" s="629"/>
      <c r="C31" s="218" t="s">
        <v>18</v>
      </c>
      <c r="D31" s="222"/>
      <c r="E31" s="222"/>
      <c r="F31" s="222"/>
      <c r="G31" s="222"/>
      <c r="H31" s="222"/>
      <c r="I31" s="222"/>
      <c r="J31" s="222"/>
      <c r="K31" s="222"/>
      <c r="L31" s="222"/>
      <c r="M31" s="222"/>
      <c r="N31" s="222"/>
      <c r="O31" s="222"/>
      <c r="P31" s="223">
        <f t="shared" ref="P31:P51" si="2">SUM(D31:O31)</f>
        <v>0</v>
      </c>
    </row>
    <row r="32" spans="2:16" ht="15.95" customHeight="1">
      <c r="B32" s="628"/>
      <c r="C32" s="215" t="s">
        <v>20</v>
      </c>
      <c r="D32" s="216"/>
      <c r="E32" s="216"/>
      <c r="F32" s="216"/>
      <c r="G32" s="216"/>
      <c r="H32" s="216"/>
      <c r="I32" s="216"/>
      <c r="J32" s="216"/>
      <c r="K32" s="216"/>
      <c r="L32" s="216"/>
      <c r="M32" s="216"/>
      <c r="N32" s="216"/>
      <c r="O32" s="216"/>
      <c r="P32" s="217">
        <f t="shared" si="2"/>
        <v>0</v>
      </c>
    </row>
    <row r="33" spans="2:16" ht="15.95" customHeight="1">
      <c r="B33" s="629"/>
      <c r="C33" s="218" t="s">
        <v>18</v>
      </c>
      <c r="D33" s="219"/>
      <c r="E33" s="219"/>
      <c r="F33" s="219"/>
      <c r="G33" s="219"/>
      <c r="H33" s="219"/>
      <c r="I33" s="219"/>
      <c r="J33" s="219"/>
      <c r="K33" s="219"/>
      <c r="L33" s="219"/>
      <c r="M33" s="219"/>
      <c r="N33" s="219"/>
      <c r="O33" s="219"/>
      <c r="P33" s="220">
        <f t="shared" si="2"/>
        <v>0</v>
      </c>
    </row>
    <row r="34" spans="2:16" ht="15.95" customHeight="1">
      <c r="B34" s="628"/>
      <c r="C34" s="215" t="s">
        <v>20</v>
      </c>
      <c r="D34" s="216"/>
      <c r="E34" s="216"/>
      <c r="F34" s="216"/>
      <c r="G34" s="216"/>
      <c r="H34" s="216"/>
      <c r="I34" s="216"/>
      <c r="J34" s="216"/>
      <c r="K34" s="216"/>
      <c r="L34" s="216"/>
      <c r="M34" s="216"/>
      <c r="N34" s="216"/>
      <c r="O34" s="216"/>
      <c r="P34" s="217">
        <f t="shared" si="2"/>
        <v>0</v>
      </c>
    </row>
    <row r="35" spans="2:16" ht="15.95" customHeight="1">
      <c r="B35" s="629"/>
      <c r="C35" s="218" t="s">
        <v>18</v>
      </c>
      <c r="D35" s="219"/>
      <c r="E35" s="219"/>
      <c r="F35" s="219"/>
      <c r="G35" s="219"/>
      <c r="H35" s="219"/>
      <c r="I35" s="219"/>
      <c r="J35" s="219"/>
      <c r="K35" s="219"/>
      <c r="L35" s="219"/>
      <c r="M35" s="219"/>
      <c r="N35" s="219"/>
      <c r="O35" s="219"/>
      <c r="P35" s="220">
        <f t="shared" si="2"/>
        <v>0</v>
      </c>
    </row>
    <row r="36" spans="2:16" ht="15.95" customHeight="1">
      <c r="B36" s="628"/>
      <c r="C36" s="215" t="s">
        <v>20</v>
      </c>
      <c r="D36" s="216"/>
      <c r="E36" s="216"/>
      <c r="F36" s="216"/>
      <c r="G36" s="216"/>
      <c r="H36" s="216"/>
      <c r="I36" s="216"/>
      <c r="J36" s="216"/>
      <c r="K36" s="216"/>
      <c r="L36" s="216"/>
      <c r="M36" s="216"/>
      <c r="N36" s="216"/>
      <c r="O36" s="216"/>
      <c r="P36" s="217">
        <f t="shared" si="2"/>
        <v>0</v>
      </c>
    </row>
    <row r="37" spans="2:16" ht="15.95" customHeight="1">
      <c r="B37" s="629"/>
      <c r="C37" s="218" t="s">
        <v>18</v>
      </c>
      <c r="D37" s="219"/>
      <c r="E37" s="219"/>
      <c r="F37" s="219"/>
      <c r="G37" s="219"/>
      <c r="H37" s="219"/>
      <c r="I37" s="219"/>
      <c r="J37" s="219"/>
      <c r="K37" s="219"/>
      <c r="L37" s="219"/>
      <c r="M37" s="219"/>
      <c r="N37" s="219"/>
      <c r="O37" s="219"/>
      <c r="P37" s="220">
        <f t="shared" si="2"/>
        <v>0</v>
      </c>
    </row>
    <row r="38" spans="2:16" ht="15.95" customHeight="1">
      <c r="B38" s="628"/>
      <c r="C38" s="215" t="s">
        <v>20</v>
      </c>
      <c r="D38" s="216"/>
      <c r="E38" s="216"/>
      <c r="F38" s="216"/>
      <c r="G38" s="216"/>
      <c r="H38" s="216"/>
      <c r="I38" s="216"/>
      <c r="J38" s="216"/>
      <c r="K38" s="216"/>
      <c r="L38" s="216"/>
      <c r="M38" s="216"/>
      <c r="N38" s="216"/>
      <c r="O38" s="216"/>
      <c r="P38" s="217">
        <f t="shared" si="2"/>
        <v>0</v>
      </c>
    </row>
    <row r="39" spans="2:16" ht="15.95" customHeight="1">
      <c r="B39" s="629"/>
      <c r="C39" s="218" t="s">
        <v>18</v>
      </c>
      <c r="D39" s="219"/>
      <c r="E39" s="219"/>
      <c r="F39" s="219"/>
      <c r="G39" s="219"/>
      <c r="H39" s="219"/>
      <c r="I39" s="219"/>
      <c r="J39" s="219"/>
      <c r="K39" s="219"/>
      <c r="L39" s="219"/>
      <c r="M39" s="219"/>
      <c r="N39" s="219"/>
      <c r="O39" s="219"/>
      <c r="P39" s="220">
        <f t="shared" si="2"/>
        <v>0</v>
      </c>
    </row>
    <row r="40" spans="2:16" ht="15.95" customHeight="1">
      <c r="B40" s="628"/>
      <c r="C40" s="215" t="s">
        <v>20</v>
      </c>
      <c r="D40" s="216"/>
      <c r="E40" s="216"/>
      <c r="F40" s="216"/>
      <c r="G40" s="216"/>
      <c r="H40" s="216"/>
      <c r="I40" s="216"/>
      <c r="J40" s="216"/>
      <c r="K40" s="216"/>
      <c r="L40" s="216"/>
      <c r="M40" s="216"/>
      <c r="N40" s="216"/>
      <c r="O40" s="216"/>
      <c r="P40" s="217">
        <f t="shared" si="2"/>
        <v>0</v>
      </c>
    </row>
    <row r="41" spans="2:16" ht="15.95" customHeight="1">
      <c r="B41" s="629"/>
      <c r="C41" s="218" t="s">
        <v>18</v>
      </c>
      <c r="D41" s="219"/>
      <c r="E41" s="219"/>
      <c r="F41" s="219"/>
      <c r="G41" s="219"/>
      <c r="H41" s="219"/>
      <c r="I41" s="219"/>
      <c r="J41" s="219"/>
      <c r="K41" s="219"/>
      <c r="L41" s="219"/>
      <c r="M41" s="219"/>
      <c r="N41" s="219"/>
      <c r="O41" s="219"/>
      <c r="P41" s="220">
        <f t="shared" si="2"/>
        <v>0</v>
      </c>
    </row>
    <row r="42" spans="2:16" ht="15.95" customHeight="1">
      <c r="B42" s="628"/>
      <c r="C42" s="215" t="s">
        <v>20</v>
      </c>
      <c r="D42" s="216"/>
      <c r="E42" s="216"/>
      <c r="F42" s="216"/>
      <c r="G42" s="216"/>
      <c r="H42" s="216"/>
      <c r="I42" s="216"/>
      <c r="J42" s="216"/>
      <c r="K42" s="216"/>
      <c r="L42" s="216"/>
      <c r="M42" s="216"/>
      <c r="N42" s="216"/>
      <c r="O42" s="216"/>
      <c r="P42" s="217">
        <f t="shared" si="2"/>
        <v>0</v>
      </c>
    </row>
    <row r="43" spans="2:16" ht="15.95" customHeight="1">
      <c r="B43" s="629"/>
      <c r="C43" s="218" t="s">
        <v>18</v>
      </c>
      <c r="D43" s="219"/>
      <c r="E43" s="219"/>
      <c r="F43" s="219"/>
      <c r="G43" s="219"/>
      <c r="H43" s="219"/>
      <c r="I43" s="219"/>
      <c r="J43" s="219"/>
      <c r="K43" s="219"/>
      <c r="L43" s="219"/>
      <c r="M43" s="219"/>
      <c r="N43" s="219"/>
      <c r="O43" s="219"/>
      <c r="P43" s="220">
        <f t="shared" si="2"/>
        <v>0</v>
      </c>
    </row>
    <row r="44" spans="2:16" ht="15.95" customHeight="1">
      <c r="B44" s="628"/>
      <c r="C44" s="215" t="s">
        <v>20</v>
      </c>
      <c r="D44" s="216"/>
      <c r="E44" s="216"/>
      <c r="F44" s="216"/>
      <c r="G44" s="216"/>
      <c r="H44" s="216"/>
      <c r="I44" s="216"/>
      <c r="J44" s="216"/>
      <c r="K44" s="216"/>
      <c r="L44" s="216"/>
      <c r="M44" s="216"/>
      <c r="N44" s="216"/>
      <c r="O44" s="216"/>
      <c r="P44" s="217">
        <f t="shared" si="2"/>
        <v>0</v>
      </c>
    </row>
    <row r="45" spans="2:16" ht="15.95" customHeight="1">
      <c r="B45" s="629"/>
      <c r="C45" s="218" t="s">
        <v>18</v>
      </c>
      <c r="D45" s="219"/>
      <c r="E45" s="219"/>
      <c r="F45" s="219"/>
      <c r="G45" s="219"/>
      <c r="H45" s="219"/>
      <c r="I45" s="219"/>
      <c r="J45" s="219"/>
      <c r="K45" s="219"/>
      <c r="L45" s="219"/>
      <c r="M45" s="219"/>
      <c r="N45" s="219"/>
      <c r="O45" s="219"/>
      <c r="P45" s="220">
        <f t="shared" si="2"/>
        <v>0</v>
      </c>
    </row>
    <row r="46" spans="2:16" ht="15.95" customHeight="1">
      <c r="B46" s="628"/>
      <c r="C46" s="215" t="s">
        <v>20</v>
      </c>
      <c r="D46" s="216"/>
      <c r="E46" s="216"/>
      <c r="F46" s="216"/>
      <c r="G46" s="216"/>
      <c r="H46" s="216"/>
      <c r="I46" s="216"/>
      <c r="J46" s="216"/>
      <c r="K46" s="216"/>
      <c r="L46" s="216"/>
      <c r="M46" s="216"/>
      <c r="N46" s="216"/>
      <c r="O46" s="216"/>
      <c r="P46" s="217">
        <f t="shared" si="2"/>
        <v>0</v>
      </c>
    </row>
    <row r="47" spans="2:16" ht="15.95" customHeight="1">
      <c r="B47" s="629"/>
      <c r="C47" s="218" t="s">
        <v>18</v>
      </c>
      <c r="D47" s="219"/>
      <c r="E47" s="219"/>
      <c r="F47" s="219"/>
      <c r="G47" s="219"/>
      <c r="H47" s="219"/>
      <c r="I47" s="219"/>
      <c r="J47" s="219"/>
      <c r="K47" s="219"/>
      <c r="L47" s="219"/>
      <c r="M47" s="219"/>
      <c r="N47" s="219"/>
      <c r="O47" s="219"/>
      <c r="P47" s="220">
        <f t="shared" si="2"/>
        <v>0</v>
      </c>
    </row>
    <row r="48" spans="2:16" ht="15.95" customHeight="1">
      <c r="B48" s="628"/>
      <c r="C48" s="215" t="s">
        <v>20</v>
      </c>
      <c r="D48" s="216"/>
      <c r="E48" s="216"/>
      <c r="F48" s="216"/>
      <c r="G48" s="216"/>
      <c r="H48" s="216"/>
      <c r="I48" s="216"/>
      <c r="J48" s="216"/>
      <c r="K48" s="216"/>
      <c r="L48" s="216"/>
      <c r="M48" s="216"/>
      <c r="N48" s="216"/>
      <c r="O48" s="216"/>
      <c r="P48" s="217">
        <f t="shared" si="2"/>
        <v>0</v>
      </c>
    </row>
    <row r="49" spans="2:16" ht="15.95" customHeight="1">
      <c r="B49" s="629"/>
      <c r="C49" s="218" t="s">
        <v>18</v>
      </c>
      <c r="D49" s="219"/>
      <c r="E49" s="219"/>
      <c r="F49" s="219"/>
      <c r="G49" s="219"/>
      <c r="H49" s="219"/>
      <c r="I49" s="219"/>
      <c r="J49" s="219"/>
      <c r="K49" s="219"/>
      <c r="L49" s="219"/>
      <c r="M49" s="219"/>
      <c r="N49" s="219"/>
      <c r="O49" s="219"/>
      <c r="P49" s="220">
        <f t="shared" si="2"/>
        <v>0</v>
      </c>
    </row>
    <row r="50" spans="2:16" ht="15.95" customHeight="1">
      <c r="B50" s="628"/>
      <c r="C50" s="215" t="s">
        <v>20</v>
      </c>
      <c r="D50" s="216"/>
      <c r="E50" s="216"/>
      <c r="F50" s="216"/>
      <c r="G50" s="216"/>
      <c r="H50" s="216"/>
      <c r="I50" s="216"/>
      <c r="J50" s="216"/>
      <c r="K50" s="216"/>
      <c r="L50" s="216"/>
      <c r="M50" s="216"/>
      <c r="N50" s="216"/>
      <c r="O50" s="216"/>
      <c r="P50" s="217">
        <f t="shared" si="2"/>
        <v>0</v>
      </c>
    </row>
    <row r="51" spans="2:16" ht="15.95" customHeight="1">
      <c r="B51" s="629"/>
      <c r="C51" s="218" t="s">
        <v>18</v>
      </c>
      <c r="D51" s="219"/>
      <c r="E51" s="219"/>
      <c r="F51" s="219"/>
      <c r="G51" s="219"/>
      <c r="H51" s="219"/>
      <c r="I51" s="219"/>
      <c r="J51" s="219"/>
      <c r="K51" s="219"/>
      <c r="L51" s="219"/>
      <c r="M51" s="219"/>
      <c r="N51" s="219"/>
      <c r="O51" s="219"/>
      <c r="P51" s="220">
        <f t="shared" si="2"/>
        <v>0</v>
      </c>
    </row>
    <row r="52" spans="2:16" ht="20.100000000000001" customHeight="1">
      <c r="B52" s="584" t="s">
        <v>22</v>
      </c>
      <c r="C52" s="586"/>
      <c r="D52" s="224">
        <f>SUM(D7+D9+D11+D13+D15+D17+D19+D21+D23+D25+D27+D29+D31+D33+D35+D37+D39+D41+D43+D45+D47+D49+D51)</f>
        <v>0</v>
      </c>
      <c r="E52" s="224">
        <f t="shared" ref="E52:P52" si="3">SUM(E7+E9+E11+E13+E15+E17+E19+E21+E23+E25+E27+E29+E31+E33+E35+E37+E39+E41+E43+E45+E47+E49+E51)</f>
        <v>0</v>
      </c>
      <c r="F52" s="224">
        <f t="shared" si="3"/>
        <v>0</v>
      </c>
      <c r="G52" s="224">
        <f t="shared" si="3"/>
        <v>0</v>
      </c>
      <c r="H52" s="224">
        <f t="shared" si="3"/>
        <v>0</v>
      </c>
      <c r="I52" s="224">
        <f t="shared" si="3"/>
        <v>0</v>
      </c>
      <c r="J52" s="224">
        <f t="shared" si="3"/>
        <v>0</v>
      </c>
      <c r="K52" s="224">
        <f t="shared" si="3"/>
        <v>0</v>
      </c>
      <c r="L52" s="224">
        <f t="shared" si="3"/>
        <v>0</v>
      </c>
      <c r="M52" s="224">
        <f t="shared" si="3"/>
        <v>0</v>
      </c>
      <c r="N52" s="224">
        <f t="shared" si="3"/>
        <v>0</v>
      </c>
      <c r="O52" s="224">
        <f t="shared" si="3"/>
        <v>0</v>
      </c>
      <c r="P52" s="225">
        <f t="shared" si="3"/>
        <v>0</v>
      </c>
    </row>
    <row r="53" spans="2:16" ht="15.95" customHeight="1">
      <c r="B53" s="226"/>
    </row>
    <row r="54" spans="2:16" ht="15.95" customHeight="1">
      <c r="B54" s="1" t="s">
        <v>75</v>
      </c>
    </row>
    <row r="55" spans="2:16" ht="15.95" customHeight="1">
      <c r="B55" s="227"/>
      <c r="C55" s="228" t="s">
        <v>72</v>
      </c>
      <c r="D55" s="229">
        <v>6</v>
      </c>
      <c r="E55" s="230">
        <v>12</v>
      </c>
      <c r="F55" s="230">
        <v>12</v>
      </c>
      <c r="G55" s="230">
        <v>12</v>
      </c>
      <c r="H55" s="230">
        <v>12</v>
      </c>
      <c r="I55" s="230">
        <v>12</v>
      </c>
      <c r="J55" s="230">
        <v>12</v>
      </c>
      <c r="K55" s="230">
        <v>12</v>
      </c>
      <c r="L55" s="230">
        <v>12</v>
      </c>
      <c r="M55" s="230">
        <v>12</v>
      </c>
      <c r="N55" s="230">
        <v>12</v>
      </c>
      <c r="O55" s="230">
        <v>12</v>
      </c>
      <c r="P55" s="231">
        <f>SUM(D55:O55)</f>
        <v>138</v>
      </c>
    </row>
    <row r="56" spans="2:16" ht="15.95" customHeight="1">
      <c r="B56" s="232" t="s">
        <v>77</v>
      </c>
      <c r="C56" s="233" t="s">
        <v>82</v>
      </c>
      <c r="D56" s="234">
        <f t="shared" ref="D56:O56" si="4">$P57*D55</f>
        <v>0</v>
      </c>
      <c r="E56" s="235">
        <f t="shared" si="4"/>
        <v>0</v>
      </c>
      <c r="F56" s="235">
        <f t="shared" si="4"/>
        <v>0</v>
      </c>
      <c r="G56" s="235">
        <f t="shared" si="4"/>
        <v>0</v>
      </c>
      <c r="H56" s="235">
        <f t="shared" si="4"/>
        <v>0</v>
      </c>
      <c r="I56" s="235">
        <f t="shared" si="4"/>
        <v>0</v>
      </c>
      <c r="J56" s="235">
        <f t="shared" si="4"/>
        <v>0</v>
      </c>
      <c r="K56" s="235">
        <f t="shared" si="4"/>
        <v>0</v>
      </c>
      <c r="L56" s="235">
        <f t="shared" si="4"/>
        <v>0</v>
      </c>
      <c r="M56" s="235">
        <f t="shared" si="4"/>
        <v>0</v>
      </c>
      <c r="N56" s="235">
        <f t="shared" si="4"/>
        <v>0</v>
      </c>
      <c r="O56" s="235">
        <f t="shared" si="4"/>
        <v>0</v>
      </c>
      <c r="P56" s="236">
        <f>SUM(D56:O56)</f>
        <v>0</v>
      </c>
    </row>
    <row r="57" spans="2:16" ht="15.95" customHeight="1">
      <c r="B57" s="237" t="s">
        <v>80</v>
      </c>
      <c r="C57" s="238" t="s">
        <v>83</v>
      </c>
      <c r="D57" s="239">
        <f>D56/D55</f>
        <v>0</v>
      </c>
      <c r="E57" s="240">
        <f t="shared" ref="E57:O57" si="5">E56/E55</f>
        <v>0</v>
      </c>
      <c r="F57" s="240">
        <f t="shared" si="5"/>
        <v>0</v>
      </c>
      <c r="G57" s="240">
        <f t="shared" si="5"/>
        <v>0</v>
      </c>
      <c r="H57" s="240">
        <f t="shared" si="5"/>
        <v>0</v>
      </c>
      <c r="I57" s="240">
        <f t="shared" si="5"/>
        <v>0</v>
      </c>
      <c r="J57" s="240">
        <f t="shared" si="5"/>
        <v>0</v>
      </c>
      <c r="K57" s="240">
        <f t="shared" si="5"/>
        <v>0</v>
      </c>
      <c r="L57" s="240">
        <f t="shared" si="5"/>
        <v>0</v>
      </c>
      <c r="M57" s="240">
        <f t="shared" si="5"/>
        <v>0</v>
      </c>
      <c r="N57" s="240">
        <f t="shared" si="5"/>
        <v>0</v>
      </c>
      <c r="O57" s="240">
        <f t="shared" si="5"/>
        <v>0</v>
      </c>
      <c r="P57" s="241">
        <f>P52/233</f>
        <v>0</v>
      </c>
    </row>
    <row r="58" spans="2:16" ht="15.95" customHeight="1">
      <c r="B58" s="22"/>
      <c r="C58" s="242"/>
      <c r="D58" s="243"/>
      <c r="E58" s="243"/>
      <c r="F58" s="243"/>
      <c r="G58" s="243"/>
      <c r="H58" s="243"/>
      <c r="I58" s="243"/>
      <c r="J58" s="243"/>
      <c r="K58" s="243"/>
      <c r="L58" s="243"/>
      <c r="M58" s="243"/>
      <c r="N58" s="243"/>
      <c r="O58" s="243"/>
      <c r="P58" s="243"/>
    </row>
    <row r="59" spans="2:16" ht="15.95" customHeight="1"/>
    <row r="60" spans="2:16" ht="15.95" customHeight="1">
      <c r="B60" s="32"/>
      <c r="C60" s="32"/>
      <c r="D60" s="32"/>
      <c r="E60" s="32"/>
      <c r="F60" s="32"/>
    </row>
    <row r="61" spans="2:16" ht="15.95" customHeight="1">
      <c r="B61" s="32"/>
      <c r="C61" s="32"/>
      <c r="D61" s="32"/>
      <c r="E61" s="32"/>
      <c r="F61" s="32"/>
    </row>
    <row r="62" spans="2:16" ht="15.95" customHeight="1">
      <c r="B62" s="32"/>
      <c r="C62" s="32"/>
      <c r="D62" s="32"/>
      <c r="E62" s="32"/>
      <c r="F62" s="32"/>
    </row>
    <row r="63" spans="2:16" ht="15.95" customHeight="1">
      <c r="B63" s="32"/>
      <c r="C63" s="32"/>
      <c r="D63" s="32"/>
      <c r="E63" s="32"/>
      <c r="F63" s="32"/>
    </row>
  </sheetData>
  <sheetProtection insertRows="0"/>
  <protectedRanges>
    <protectedRange sqref="A59:II61" name="範囲3_1"/>
    <protectedRange sqref="C30:O30 B32:O51 B6:O29" name="範囲1_1"/>
    <protectedRange sqref="B30 B31:O31" name="範囲1_2"/>
  </protectedRanges>
  <mergeCells count="28">
    <mergeCell ref="B24:B25"/>
    <mergeCell ref="B26:B27"/>
    <mergeCell ref="B28:B29"/>
    <mergeCell ref="B2:P2"/>
    <mergeCell ref="B20:B21"/>
    <mergeCell ref="B22:B23"/>
    <mergeCell ref="P4:P5"/>
    <mergeCell ref="D4:O4"/>
    <mergeCell ref="B14:B15"/>
    <mergeCell ref="B4:C5"/>
    <mergeCell ref="B10:B11"/>
    <mergeCell ref="B16:B17"/>
    <mergeCell ref="B18:B19"/>
    <mergeCell ref="B6:B7"/>
    <mergeCell ref="B8:B9"/>
    <mergeCell ref="B12:B13"/>
    <mergeCell ref="B52:C52"/>
    <mergeCell ref="B30:B31"/>
    <mergeCell ref="B32:B33"/>
    <mergeCell ref="B46:B47"/>
    <mergeCell ref="B48:B49"/>
    <mergeCell ref="B50:B51"/>
    <mergeCell ref="B40:B41"/>
    <mergeCell ref="B42:B43"/>
    <mergeCell ref="B44:B45"/>
    <mergeCell ref="B34:B35"/>
    <mergeCell ref="B36:B37"/>
    <mergeCell ref="B38:B39"/>
  </mergeCells>
  <phoneticPr fontId="6"/>
  <printOptions horizontalCentered="1"/>
  <pageMargins left="0.51181102362204722" right="0.59055118110236227" top="0.98425196850393704" bottom="0.39370078740157483" header="0.51181102362204722" footer="0.23622047244094491"/>
  <pageSetup paperSize="8" scale="77" orientation="landscape" r:id="rId1"/>
  <headerFooter alignWithMargins="0"/>
  <rowBreaks count="1" manualBreakCount="1">
    <brk id="41" min="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26</vt:i4>
      </vt:variant>
    </vt:vector>
  </HeadingPairs>
  <TitlesOfParts>
    <vt:vector size="50" baseType="lpstr">
      <vt:lpstr>様式リスト</vt:lpstr>
      <vt:lpstr>第7-4-1号様式</vt:lpstr>
      <vt:lpstr>第7-4-1(1)号様式（熱回収）</vt:lpstr>
      <vt:lpstr>第7-4-1(2)号様式（リサイクル）</vt:lpstr>
      <vt:lpstr>第7-4-1(3)号様式 (余熱)</vt:lpstr>
      <vt:lpstr>第7-4-2号様式</vt:lpstr>
      <vt:lpstr>第7-4-3(1)号様式</vt:lpstr>
      <vt:lpstr>第7-4-3(2)号様式</vt:lpstr>
      <vt:lpstr>第7-4-3(3)号様式</vt:lpstr>
      <vt:lpstr>第7-4-3(4)号様式</vt:lpstr>
      <vt:lpstr>第7-4-3(5)号様式</vt:lpstr>
      <vt:lpstr>第7-4-3(6)号様式</vt:lpstr>
      <vt:lpstr>第7-4-3(7)号様式</vt:lpstr>
      <vt:lpstr>第7-4-3(8)号様式</vt:lpstr>
      <vt:lpstr>第7-4-3(9)号様式</vt:lpstr>
      <vt:lpstr>第7-4-3(10)号様式</vt:lpstr>
      <vt:lpstr>第7-4-3（11）号様式</vt:lpstr>
      <vt:lpstr>第7-4-3(12)号様式</vt:lpstr>
      <vt:lpstr>第7-4-3(13)号様式</vt:lpstr>
      <vt:lpstr>第7-4-3(14)号様式</vt:lpstr>
      <vt:lpstr>第７-4-3 (15)号様式</vt:lpstr>
      <vt:lpstr>第7-4-3 (16)号様式</vt:lpstr>
      <vt:lpstr>第7-4-3 (17)号様式</vt:lpstr>
      <vt:lpstr>第7-4-4号様式</vt:lpstr>
      <vt:lpstr>'第7-4-1(1)号様式（熱回収）'!Print_Area</vt:lpstr>
      <vt:lpstr>'第7-4-1(2)号様式（リサイクル）'!Print_Area</vt:lpstr>
      <vt:lpstr>'第7-4-1(3)号様式 (余熱)'!Print_Area</vt:lpstr>
      <vt:lpstr>'第7-4-1号様式'!Print_Area</vt:lpstr>
      <vt:lpstr>'第7-4-2号様式'!Print_Area</vt:lpstr>
      <vt:lpstr>'第７-4-3 (15)号様式'!Print_Area</vt:lpstr>
      <vt:lpstr>'第7-4-3 (16)号様式'!Print_Area</vt:lpstr>
      <vt:lpstr>'第7-4-3 (17)号様式'!Print_Area</vt:lpstr>
      <vt:lpstr>'第7-4-3(1)号様式'!Print_Area</vt:lpstr>
      <vt:lpstr>'第7-4-3(10)号様式'!Print_Area</vt:lpstr>
      <vt:lpstr>'第7-4-3（11）号様式'!Print_Area</vt:lpstr>
      <vt:lpstr>'第7-4-3(12)号様式'!Print_Area</vt:lpstr>
      <vt:lpstr>'第7-4-3(13)号様式'!Print_Area</vt:lpstr>
      <vt:lpstr>'第7-4-3(14)号様式'!Print_Area</vt:lpstr>
      <vt:lpstr>'第7-4-3(2)号様式'!Print_Area</vt:lpstr>
      <vt:lpstr>'第7-4-3(3)号様式'!Print_Area</vt:lpstr>
      <vt:lpstr>'第7-4-3(4)号様式'!Print_Area</vt:lpstr>
      <vt:lpstr>'第7-4-3(5)号様式'!Print_Area</vt:lpstr>
      <vt:lpstr>'第7-4-3(6)号様式'!Print_Area</vt:lpstr>
      <vt:lpstr>'第7-4-3(7)号様式'!Print_Area</vt:lpstr>
      <vt:lpstr>'第7-4-3(8)号様式'!Print_Area</vt:lpstr>
      <vt:lpstr>'第7-4-3(9)号様式'!Print_Area</vt:lpstr>
      <vt:lpstr>'第7-4-4号様式'!Print_Area</vt:lpstr>
      <vt:lpstr>様式リスト!Print_Area</vt:lpstr>
      <vt:lpstr>'第7-4-3 (17)号様式'!Print_Titles</vt:lpstr>
      <vt:lpstr>'第7-4-3(4)号様式'!Print_Titles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agona_000</cp:lastModifiedBy>
  <cp:lastPrinted>2018-03-22T08:13:04Z</cp:lastPrinted>
  <dcterms:created xsi:type="dcterms:W3CDTF">1999-06-30T05:36:38Z</dcterms:created>
  <dcterms:modified xsi:type="dcterms:W3CDTF">2018-03-22T08:13:07Z</dcterms:modified>
</cp:coreProperties>
</file>